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'Доходы'!$A$2:$H$12</definedName>
    <definedName name="__bookmark_2">'Доходы'!$A$13:$H$40</definedName>
    <definedName name="__bookmark_4">'Расходы'!$A$1:$H$71</definedName>
    <definedName name="__bookmark_5">'Источники'!$A$1:$F$20</definedName>
    <definedName name="__bookmark_6">'Источники'!$A$21:$F$27</definedName>
    <definedName name="_xlnm.Print_Titles" localSheetId="0">'Доходы'!$13:$16</definedName>
    <definedName name="_xlnm.Print_Titles" localSheetId="2">'Источники'!$1:$4</definedName>
    <definedName name="_xlnm.Print_Titles" localSheetId="1">'Расходы'!$1:$4</definedName>
  </definedNames>
  <calcPr fullCalcOnLoad="1"/>
</workbook>
</file>

<file path=xl/sharedStrings.xml><?xml version="1.0" encoding="utf-8"?>
<sst xmlns="http://schemas.openxmlformats.org/spreadsheetml/2006/main" count="284" uniqueCount="235">
  <si>
    <t>КОДЫ</t>
  </si>
  <si>
    <t>Форма по ОКУД</t>
  </si>
  <si>
    <t>0503117</t>
  </si>
  <si>
    <t>на 1 апреля 2016 г.</t>
  </si>
  <si>
    <t>Дата</t>
  </si>
  <si>
    <t>по ОКПО</t>
  </si>
  <si>
    <t>00728724</t>
  </si>
  <si>
    <t>Наименование
финансового органа</t>
  </si>
  <si>
    <t>Администрация Угловского сельского поселения Бахчисарайского района Республики Крым</t>
  </si>
  <si>
    <t>Глава по БК</t>
  </si>
  <si>
    <t>999</t>
  </si>
  <si>
    <t>Наименование публично-правового образования</t>
  </si>
  <si>
    <t>Бюджет Угловского СП</t>
  </si>
  <si>
    <t>по ОКТМО</t>
  </si>
  <si>
    <t>35604484000</t>
  </si>
  <si>
    <t>Периодичность:</t>
  </si>
  <si>
    <t>месячная, квартальная, годовая</t>
  </si>
  <si>
    <t>Единица измерения:</t>
  </si>
  <si>
    <t>руб.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</si>
  <si>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</si>
  <si>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</si>
  <si>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</si>
  <si>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</si>
  <si>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</si>
  <si>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</si>
  <si>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</si>
  <si>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</si>
  <si>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</si>
  <si>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</si>
  <si>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</si>
  <si>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</si>
  <si>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</si>
  <si>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</si>
  <si>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r>
      <t xml:space="preserve">Доходы бюджета - ВСЕГО: </t>
    </r>
    <r>
      <rPr>
        <sz val="8"/>
        <color indexed="8"/>
        <rFont val="Arial"/>
        <family val="0"/>
      </rPr>
      <t xml:space="preserve">
В том числе:</t>
    </r>
  </si>
  <si>
    <t>X</t>
  </si>
  <si>
    <t>НАЛОГОВЫЕ И НЕНАЛОГОВЫЕ ДОХОДЫ</t>
  </si>
  <si>
    <t>000 10000000000000000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</si>
  <si>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</si>
  <si>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</si>
  <si>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</si>
  <si>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</si>
  <si>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</si>
  <si>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</si>
  <si>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</si>
  <si>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</si>
  <si>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</si>
  <si>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000 10500000000000000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</si>
  <si>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</si>
  <si>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</si>
  <si>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</si>
  <si>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000 10600000000000000</t>
  </si>
  <si>
    <t>Земельный налог с организаций, обладающих земельным участком, расположенным в границах сельских поселений</t>
  </si>
  <si>
    <t>182 10606033101000110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</si>
  <si>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</si>
  <si>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</si>
  <si>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</si>
  <si>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</si>
  <si>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</si>
  <si>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999 11105025100000120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</si>
  <si>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</si>
  <si>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</si>
  <si>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</si>
  <si>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</si>
  <si>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</si>
  <si>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</si>
  <si>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бюджетам сельских поселений на выравнивание бюджетной обеспеченности</t>
  </si>
  <si>
    <t>999 20201001100000151</t>
  </si>
  <si>
    <t>Дотации бюджетам сельских поселений на поддержку мер по обеспечению сбалансированности бюджетов</t>
  </si>
  <si>
    <t>999 20201003100000151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</si>
  <si>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</si>
  <si>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999 20203015100000151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</si>
  <si>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</si>
  <si>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</si>
  <si>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</si>
  <si>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999 21805010100000151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</si>
  <si>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</si>
  <si>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</si>
  <si>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</si>
  <si>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999 21905000100000151</t>
  </si>
  <si>
    <t>2. Расходы бюджета</t>
  </si>
  <si>
    <t>Код расхода по бюджетной классификации</t>
  </si>
  <si>
    <t>ОБЩЕГОСУДАРСТВЕННЫЕ ВОПРОСЫ</t>
  </si>
  <si>
    <t>000 0100 0000000000 000</t>
  </si>
  <si>
    <t>Муниципальная программа «Совершенствование и развитие местного самоуправления в Угловском сельском поселении на 2016 год»</t>
  </si>
  <si>
    <t>Подпрограмма «Развитие системы муниципальной службы в Углов-ском сельском поселении» муниципальной программы «Совершен-ствование и развитие местного самоуправления в Угловском сель-ском поселении на 2016 год»</t>
  </si>
  <si>
    <t>Реализация мероприятий подпрограммы «Развитие системы муниципальной службы в Угловском сельском поселении» муниципальной программы «Совершенствование и развитие местного само-управления в Угловском сельском поселении на 2016 год»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</si>
  <si>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</si>
  <si>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</si>
  <si>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000 0102 0110100110 120</t>
  </si>
  <si>
    <t>Фонд оплаты труда государственных (муниципальных) органов</t>
  </si>
  <si>
    <t>999 0102 0110100110 121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</si>
  <si>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</si>
  <si>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999 0102 0110100110 129</t>
  </si>
  <si>
    <t>Расходы на обеспечение функций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</si>
  <si>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</si>
  <si>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999 0102 0110100190 122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</si>
  <si>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</si>
  <si>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</si>
  <si>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000 0104 0100000000 000</t>
  </si>
  <si>
    <t>000 0104 0110000000 000</t>
  </si>
  <si>
    <t>000 0104 0110100110 100</t>
  </si>
  <si>
    <t>999 0104 0110100110 121</t>
  </si>
  <si>
    <t>999 0104 0110100110 129</t>
  </si>
  <si>
    <t>000 0104 0110100190 000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</si>
  <si>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</si>
  <si>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</si>
  <si>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999 0104 0110100190 244</t>
  </si>
  <si>
    <t>Уплата иных платежей</t>
  </si>
  <si>
    <t>999 0104 0110100190 853</t>
  </si>
  <si>
    <t>Подпрограмма «Противодействие коррупции в Угловском сельском поселении» муниципаль-ной программы «Совершенствование и развитие местного самоуправления в Угловском сель-ском поселении на 2016 год»</t>
  </si>
  <si>
    <t>000 0104 0120000000 000</t>
  </si>
  <si>
    <t>999 0104 0120100190 244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</si>
  <si>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</si>
  <si>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</si>
  <si>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Иные межбюджетные трансферты</t>
  </si>
  <si>
    <t>999 0106 7110080503 540</t>
  </si>
  <si>
    <t>Другие общегосударственные вопросы</t>
  </si>
  <si>
    <t>000 0113 0000000000 000</t>
  </si>
  <si>
    <t>000 0113 0100000000 000</t>
  </si>
  <si>
    <t>000 0113 0110000000 000</t>
  </si>
  <si>
    <t>000 0113 0110100000 000</t>
  </si>
  <si>
    <t>Фонд оплаты труда учреждений</t>
  </si>
  <si>
    <t>999 0113 0110100590 111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</si>
  <si>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</si>
  <si>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999 0113 0110100590 119</t>
  </si>
  <si>
    <t>999 0113 0110220210 853</t>
  </si>
  <si>
    <t>Осуществление расходов на обеспечение деятельности (оказание услуг) государственных учреждений</t>
  </si>
  <si>
    <t>000 0113 0130100590 000</t>
  </si>
  <si>
    <t>999 0113 0130100590 111</t>
  </si>
  <si>
    <t>Иные выплаты персоналу учреждений, за исключением фонда оплаты труда</t>
  </si>
  <si>
    <t>999 0113 0130100590 112</t>
  </si>
  <si>
    <t>999 0113 0130100590 119</t>
  </si>
  <si>
    <t>000 0113 0130100590 240</t>
  </si>
  <si>
    <t>Исполнение судебных актов</t>
  </si>
  <si>
    <t>000 0113 7140190990 830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</si>
  <si>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</si>
  <si>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999 0113 7140190990 831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</si>
  <si>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</si>
  <si>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</si>
  <si>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</si>
  <si>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</si>
  <si>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999 0203 7121051180 121</t>
  </si>
  <si>
    <t>999 0203 7121051180 129</t>
  </si>
  <si>
    <t>999 0203 7122051180 244</t>
  </si>
  <si>
    <t>НАЦИОНАЛЬНАЯ БЕЗОПАСНОСТЬ И ПРАВООХРАНИТЕЛЬНАЯ ДЕЯТЕЛЬНОСТЬ</t>
  </si>
  <si>
    <t>000 0300 0000000000 000</t>
  </si>
  <si>
    <t>Муниципальная программа «Безопасность жизнедеятельности в Угловском сельском поселе-нии на 2016 год»</t>
  </si>
  <si>
    <t>000 0314 0200000000 000</t>
  </si>
  <si>
    <t>Подпрограмма «Усиление противопожарной защиты объектов и населенного пункта Угловского сель-ского поселения»</t>
  </si>
  <si>
    <t>000 0314 0210000000 000</t>
  </si>
  <si>
    <t>999 0314 0219920190 244</t>
  </si>
  <si>
    <t>Подпрограмма «О безопасности на водных объектах Угловского сельского поселения»</t>
  </si>
  <si>
    <t>000 0314 0220000000 000</t>
  </si>
  <si>
    <t>999 0314 0229920190 244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</si>
  <si>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</si>
  <si>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</si>
  <si>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</si>
  <si>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</si>
  <si>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999 0409 0308920190 244</t>
  </si>
  <si>
    <t>Другие вопросы в области национальной экономики</t>
  </si>
  <si>
    <t>000 0412 0000000000 000</t>
  </si>
  <si>
    <t>999 0412 0909920190 244</t>
  </si>
  <si>
    <t>ЖИЛИЩНО-КОММУНАЛЬНОЕ ХОЗЯЙСТВО</t>
  </si>
  <si>
    <t>000 0500 0000000000 000</t>
  </si>
  <si>
    <t>Муниципальная программа «Благоустройство территории Угловского сельского поселения на 2016 год»</t>
  </si>
  <si>
    <t>000 0503 0500000000 000</t>
  </si>
  <si>
    <t>Подпрограмма «Освещение улиц в Угловском сельском поселении»</t>
  </si>
  <si>
    <t>000 0503 0510000000 000</t>
  </si>
  <si>
    <t>999 0503 0519920190 244</t>
  </si>
  <si>
    <t>Подпрограмма «Прочие мероприятия по благоустройству Угловского сельского поселения »</t>
  </si>
  <si>
    <t>000 0503 0520000000 000</t>
  </si>
  <si>
    <t>999 0503 0529920190 244</t>
  </si>
  <si>
    <t>КУЛЬТУРА, КИНЕМАТОГРАФИЯ</t>
  </si>
  <si>
    <t>000 0800 0000000000 000</t>
  </si>
  <si>
    <t>Другие вопросы в области культуры, кинематографии</t>
  </si>
  <si>
    <t>000 0804 0000000000 000</t>
  </si>
  <si>
    <t>Муниципальная программа «Развитие культуры в Угловском сельском поселении на 2016 год»</t>
  </si>
  <si>
    <t>000 0804 0700000000 000</t>
  </si>
  <si>
    <t>999 0804 0709720190 244</t>
  </si>
  <si>
    <t>Расходы по осуществлению полномочий по созданию условий для организации досуга и обеспечения жителей поселения услугами организаций культуры</t>
  </si>
  <si>
    <t>000 0804 7130020190 000</t>
  </si>
  <si>
    <t>999 0804 7130020190 244</t>
  </si>
  <si>
    <t>СОЦИАЛЬНАЯ ПОЛИТИКА</t>
  </si>
  <si>
    <t>000 1000 0000000000 000</t>
  </si>
  <si>
    <t>Иные выплаты населению</t>
  </si>
  <si>
    <t>999 1006 0609910190 360</t>
  </si>
  <si>
    <t>ФИЗИЧЕСКАЯ КУЛЬТУРА И СПОРТ</t>
  </si>
  <si>
    <t>000 1100 0000000000 000</t>
  </si>
  <si>
    <t>999 1105 0809820190 244</t>
  </si>
  <si>
    <t>Результат кассового исполнения бюджета (дефицит/профицит)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</si>
  <si>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</si>
  <si>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</si>
  <si>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r>
      <t xml:space="preserve">Источники финансирования дефицита бюджета - ВСЕГО </t>
    </r>
    <r>
      <rPr>
        <sz val="8"/>
        <color indexed="8"/>
        <rFont val="Arial"/>
        <family val="0"/>
      </rPr>
      <t xml:space="preserve">
В том числе:</t>
    </r>
  </si>
  <si>
    <r>
      <t xml:space="preserve">источники внутреннего финансирования бюджета </t>
    </r>
    <r>
      <rPr>
        <sz val="8"/>
        <color indexed="8"/>
        <rFont val="Arial"/>
        <family val="0"/>
      </rPr>
      <t xml:space="preserve">
Из них:</t>
    </r>
  </si>
  <si>
    <r>
      <t xml:space="preserve">источники внешнего финансирования бюджета </t>
    </r>
    <r>
      <rPr>
        <sz val="8"/>
        <color indexed="8"/>
        <rFont val="Arial"/>
        <family val="0"/>
      </rPr>
      <t xml:space="preserve">
Из них:</t>
    </r>
  </si>
  <si>
    <t>Изменение остатков средств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</si>
  <si>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</si>
  <si>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</si>
  <si>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</si>
  <si>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</si>
  <si>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</si>
  <si>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</si>
  <si>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</si>
  <si>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</si>
  <si>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</si>
  <si>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</si>
  <si>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999 01050201100000510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</si>
  <si>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</si>
  <si>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</si>
  <si>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</si>
  <si>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</si>
  <si>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</si>
  <si>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</si>
  <si>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</si>
  <si>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999 01050201100000610</t>
  </si>
  <si>
    <t>Увеличение финансовых активов, являющихся иными источниками внутреннего финансирования дефицитов бюджетов</t>
  </si>
  <si>
    <t>000 01060000000000500</t>
  </si>
  <si>
    <t>Уменьшение финансовых активов, являющихся иными источниками внутреннего финансирования дефицитов бюджетов</t>
  </si>
  <si>
    <t>000 01060000000000600</t>
  </si>
  <si>
    <t>Сосницкая Нина Николаевна</t>
  </si>
  <si>
    <t>(подпись)</t>
  </si>
  <si>
    <t>(расшифровка подписи)</t>
  </si>
  <si>
    <t>Руководитель финансово-экономической службы</t>
  </si>
  <si>
    <t>Козак Юрий Михайлович</t>
  </si>
  <si>
    <t>ОТЧЕТ ОБ ИСПОЛНЕНИИ БЮДЖЕТА УГЛОВСКОГО СЕЛЬСКОГО ПОСЕЛЕНИЯ ЗА ПЕРВЫЙ КВАРТАЛ 2016ГОДА</t>
  </si>
  <si>
    <t>Неисполненные назначения к году</t>
  </si>
  <si>
    <t>Утвержденные бюджетные назначения годовые</t>
  </si>
  <si>
    <t>Исполнено за 1 квартал</t>
  </si>
  <si>
    <t>Процент исполнения за 1 квартал</t>
  </si>
  <si>
    <t>Утвержденные бюджетные назначения на 1 квартал</t>
  </si>
  <si>
    <t>Фонд оплаты труда казенных учреждений</t>
  </si>
  <si>
    <t>Расходы бюджета - ВСЕГО 
В том числе:</t>
  </si>
  <si>
    <t>Директор МКУ "ЦБ Администраци Угловского сельского поселения"</t>
  </si>
  <si>
    <t>Председатель Угловского сельского совета - глава администрации Угловского сельского поселения</t>
  </si>
  <si>
    <t xml:space="preserve">Приложение 2
к решению  30-ой сессии 1-го созыва 
Угловского сельского совета
№ 279 от 27.04.2016г.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</si>
</sst>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  <numFmt numFmtId="183" formatCode="[$-FC19]d\ mmmm\ yyyy\ &quot;г.&quot;"/>
  </numFmts>
  <fonts count="44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sz val="11"/>
      <name val="Arial"/>
      <family val="0"/>
    </font>
    <font>
      <sz val="7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81" fontId="2" fillId="0" borderId="17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82" fontId="2" fillId="0" borderId="10" xfId="0" applyNumberFormat="1" applyFont="1" applyBorder="1" applyAlignment="1">
      <alignment horizontal="right" wrapText="1"/>
    </xf>
    <xf numFmtId="182" fontId="2" fillId="0" borderId="18" xfId="0" applyNumberFormat="1" applyFont="1" applyBorder="1" applyAlignment="1">
      <alignment horizontal="right" wrapText="1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182" fontId="2" fillId="0" borderId="20" xfId="0" applyNumberFormat="1" applyFont="1" applyBorder="1" applyAlignment="1">
      <alignment horizontal="right" wrapText="1"/>
    </xf>
    <xf numFmtId="182" fontId="6" fillId="0" borderId="10" xfId="0" applyNumberFormat="1" applyFont="1" applyBorder="1" applyAlignment="1">
      <alignment horizontal="right" wrapText="1"/>
    </xf>
    <xf numFmtId="182" fontId="7" fillId="33" borderId="10" xfId="0" applyNumberFormat="1" applyFont="1" applyFill="1" applyBorder="1" applyAlignment="1">
      <alignment horizontal="right" wrapText="1"/>
    </xf>
    <xf numFmtId="182" fontId="6" fillId="33" borderId="20" xfId="0" applyNumberFormat="1" applyFont="1" applyFill="1" applyBorder="1" applyAlignment="1">
      <alignment horizontal="right" wrapText="1"/>
    </xf>
    <xf numFmtId="182" fontId="6" fillId="0" borderId="18" xfId="0" applyNumberFormat="1" applyFont="1" applyBorder="1" applyAlignment="1">
      <alignment horizontal="right" wrapText="1"/>
    </xf>
    <xf numFmtId="182" fontId="6" fillId="33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181" fontId="8" fillId="0" borderId="17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82" fontId="8" fillId="0" borderId="10" xfId="0" applyNumberFormat="1" applyFont="1" applyBorder="1" applyAlignment="1">
      <alignment horizontal="right" wrapText="1"/>
    </xf>
    <xf numFmtId="182" fontId="8" fillId="0" borderId="18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182" fontId="8" fillId="33" borderId="10" xfId="0" applyNumberFormat="1" applyFont="1" applyFill="1" applyBorder="1" applyAlignment="1">
      <alignment horizontal="right" wrapText="1"/>
    </xf>
    <xf numFmtId="182" fontId="8" fillId="33" borderId="20" xfId="0" applyNumberFormat="1" applyFont="1" applyFill="1" applyBorder="1" applyAlignment="1">
      <alignment horizontal="right" wrapText="1"/>
    </xf>
    <xf numFmtId="182" fontId="2" fillId="33" borderId="20" xfId="0" applyNumberFormat="1" applyFont="1" applyFill="1" applyBorder="1" applyAlignment="1">
      <alignment horizontal="right" wrapText="1"/>
    </xf>
    <xf numFmtId="182" fontId="2" fillId="33" borderId="10" xfId="0" applyNumberFormat="1" applyFont="1" applyFill="1" applyBorder="1" applyAlignment="1">
      <alignment horizontal="right" wrapText="1"/>
    </xf>
    <xf numFmtId="182" fontId="2" fillId="33" borderId="20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21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15" xfId="0" applyFont="1" applyBorder="1" applyAlignment="1">
      <alignment wrapText="1"/>
    </xf>
    <xf numFmtId="0" fontId="4" fillId="0" borderId="15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="120" zoomScaleNormal="120" zoomScalePageLayoutView="0" workbookViewId="0" topLeftCell="A22">
      <selection activeCell="E8" sqref="E8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5" width="12.57421875" style="0" customWidth="1"/>
    <col min="6" max="6" width="12.421875" style="0" customWidth="1"/>
    <col min="7" max="7" width="11.7109375" style="0" customWidth="1"/>
    <col min="8" max="8" width="12.57421875" style="0" customWidth="1"/>
  </cols>
  <sheetData>
    <row r="1" spans="6:8" ht="70.5" customHeight="1">
      <c r="F1" s="46" t="s">
        <v>234</v>
      </c>
      <c r="G1" s="47"/>
      <c r="H1" s="47"/>
    </row>
    <row r="2" spans="1:8" ht="15" customHeight="1">
      <c r="A2" s="50" t="s">
        <v>224</v>
      </c>
      <c r="B2" s="44"/>
      <c r="C2" s="44"/>
      <c r="D2" s="44"/>
      <c r="E2" s="44"/>
      <c r="F2" s="44"/>
      <c r="G2" s="44"/>
      <c r="H2" s="44"/>
    </row>
    <row r="3" spans="1:8" ht="12.75">
      <c r="A3" s="48"/>
      <c r="B3" s="44"/>
      <c r="C3" s="44"/>
      <c r="D3" s="44"/>
      <c r="E3" s="44"/>
      <c r="F3" s="44"/>
      <c r="G3" s="44"/>
      <c r="H3" s="44"/>
    </row>
    <row r="4" spans="1:8" ht="13.5" thickBot="1">
      <c r="A4" s="1"/>
      <c r="B4" s="48"/>
      <c r="C4" s="44"/>
      <c r="D4" s="44"/>
      <c r="F4" s="1"/>
      <c r="G4" s="1"/>
      <c r="H4" s="2" t="s">
        <v>0</v>
      </c>
    </row>
    <row r="5" spans="1:8" ht="22.5" customHeight="1">
      <c r="A5" s="1"/>
      <c r="B5" s="48"/>
      <c r="C5" s="44"/>
      <c r="D5" s="44"/>
      <c r="F5" s="41" t="s">
        <v>1</v>
      </c>
      <c r="G5" s="42"/>
      <c r="H5" s="3" t="s">
        <v>2</v>
      </c>
    </row>
    <row r="6" spans="1:8" ht="12.75">
      <c r="A6" s="1"/>
      <c r="B6" s="51" t="s">
        <v>3</v>
      </c>
      <c r="C6" s="44"/>
      <c r="D6" s="44"/>
      <c r="F6" s="41" t="s">
        <v>4</v>
      </c>
      <c r="G6" s="42"/>
      <c r="H6" s="4">
        <v>42461</v>
      </c>
    </row>
    <row r="7" spans="1:8" ht="11.25" customHeight="1">
      <c r="A7" s="1"/>
      <c r="B7" s="48"/>
      <c r="C7" s="44"/>
      <c r="D7" s="44"/>
      <c r="F7" s="41" t="s">
        <v>5</v>
      </c>
      <c r="G7" s="42"/>
      <c r="H7" s="5" t="s">
        <v>6</v>
      </c>
    </row>
    <row r="8" spans="1:8" ht="33" customHeight="1">
      <c r="A8" s="6" t="s">
        <v>7</v>
      </c>
      <c r="B8" s="43" t="s">
        <v>8</v>
      </c>
      <c r="C8" s="44"/>
      <c r="D8" s="44"/>
      <c r="F8" s="41" t="s">
        <v>9</v>
      </c>
      <c r="G8" s="42"/>
      <c r="H8" s="5" t="s">
        <v>10</v>
      </c>
    </row>
    <row r="9" spans="1:8" ht="12.75">
      <c r="A9" s="6" t="s">
        <v>11</v>
      </c>
      <c r="B9" s="45" t="s">
        <v>12</v>
      </c>
      <c r="C9" s="44"/>
      <c r="D9" s="44"/>
      <c r="F9" s="41" t="s">
        <v>13</v>
      </c>
      <c r="G9" s="42"/>
      <c r="H9" s="5" t="s">
        <v>14</v>
      </c>
    </row>
    <row r="10" spans="1:8" ht="12.75">
      <c r="A10" s="1" t="s">
        <v>15</v>
      </c>
      <c r="B10" s="48" t="s">
        <v>16</v>
      </c>
      <c r="C10" s="44"/>
      <c r="D10" s="44"/>
      <c r="F10" s="1"/>
      <c r="G10" s="1"/>
      <c r="H10" s="5"/>
    </row>
    <row r="11" spans="1:8" ht="12.75">
      <c r="A11" s="1" t="s">
        <v>17</v>
      </c>
      <c r="B11" s="48" t="s">
        <v>18</v>
      </c>
      <c r="C11" s="44"/>
      <c r="D11" s="44"/>
      <c r="F11" s="1"/>
      <c r="G11" s="1"/>
      <c r="H11" s="7" t="s">
        <v>19</v>
      </c>
    </row>
    <row r="12" spans="1:8" ht="12.75">
      <c r="A12" s="1"/>
      <c r="B12" s="1"/>
      <c r="C12" s="1"/>
      <c r="D12" s="1"/>
      <c r="E12" s="1"/>
      <c r="F12" s="1"/>
      <c r="G12" s="1"/>
      <c r="H12" s="8"/>
    </row>
    <row r="13" spans="1:8" ht="15" customHeight="1">
      <c r="A13" s="49" t="s">
        <v>20</v>
      </c>
      <c r="B13" s="44"/>
      <c r="C13" s="44"/>
      <c r="D13" s="44"/>
      <c r="E13" s="44"/>
      <c r="F13" s="44"/>
      <c r="G13" s="44"/>
      <c r="H13" s="44"/>
    </row>
    <row r="14" spans="1:8" ht="12.75">
      <c r="A14" s="9"/>
      <c r="B14" s="9"/>
      <c r="C14" s="9"/>
      <c r="D14" s="9"/>
      <c r="E14" s="9"/>
      <c r="F14" s="9"/>
      <c r="G14" s="9"/>
      <c r="H14" s="9"/>
    </row>
    <row r="15" spans="1:8" ht="47.25" customHeight="1">
      <c r="A15" s="10" t="s">
        <v>21</v>
      </c>
      <c r="B15" s="10" t="s">
        <v>22</v>
      </c>
      <c r="C15" s="10" t="s">
        <v>23</v>
      </c>
      <c r="D15" s="28" t="s">
        <v>226</v>
      </c>
      <c r="E15" s="28" t="s">
        <v>229</v>
      </c>
      <c r="F15" s="28" t="s">
        <v>227</v>
      </c>
      <c r="G15" s="28" t="s">
        <v>228</v>
      </c>
      <c r="H15" s="28" t="s">
        <v>225</v>
      </c>
    </row>
    <row r="16" spans="1:8" ht="12.75">
      <c r="A16" s="10" t="s">
        <v>27</v>
      </c>
      <c r="B16" s="11" t="s">
        <v>28</v>
      </c>
      <c r="C16" s="11" t="s">
        <v>29</v>
      </c>
      <c r="D16" s="11" t="s">
        <v>30</v>
      </c>
      <c r="E16" s="11"/>
      <c r="F16" s="11" t="s">
        <v>31</v>
      </c>
      <c r="G16" s="11"/>
      <c r="H16" s="11" t="s">
        <v>32</v>
      </c>
    </row>
    <row r="17" spans="1:8" ht="22.5">
      <c r="A17" s="12" t="s">
        <v>33</v>
      </c>
      <c r="B17" s="13">
        <v>10</v>
      </c>
      <c r="C17" s="14" t="s">
        <v>34</v>
      </c>
      <c r="D17" s="23">
        <v>9049677</v>
      </c>
      <c r="E17" s="24">
        <f>E18+E30</f>
        <v>2186535.1399999997</v>
      </c>
      <c r="F17" s="23">
        <v>2704089.87</v>
      </c>
      <c r="G17" s="25">
        <f>F17/E17*100</f>
        <v>123.6700851741171</v>
      </c>
      <c r="H17" s="26">
        <v>6345587.13</v>
      </c>
    </row>
    <row r="18" spans="1:8" ht="12.75">
      <c r="A18" s="12" t="s">
        <v>35</v>
      </c>
      <c r="B18" s="13">
        <v>10</v>
      </c>
      <c r="C18" s="14" t="s">
        <v>36</v>
      </c>
      <c r="D18" s="23">
        <v>7157513</v>
      </c>
      <c r="E18" s="24">
        <f>E19+E23+E25+E28</f>
        <v>1713495.14</v>
      </c>
      <c r="F18" s="23">
        <v>2223201.13</v>
      </c>
      <c r="G18" s="25">
        <f aca="true" t="shared" si="0" ref="G18:G35">F18/E18*100</f>
        <v>129.7465675916653</v>
      </c>
      <c r="H18" s="26">
        <v>4934311.87</v>
      </c>
    </row>
    <row r="19" spans="1:8" ht="12.75">
      <c r="A19" s="12" t="s">
        <v>37</v>
      </c>
      <c r="B19" s="13">
        <v>10</v>
      </c>
      <c r="C19" s="14" t="s">
        <v>38</v>
      </c>
      <c r="D19" s="23">
        <v>1450000</v>
      </c>
      <c r="E19" s="27">
        <f>E20+E21+E22</f>
        <v>227200</v>
      </c>
      <c r="F19" s="23">
        <v>347269.4</v>
      </c>
      <c r="G19" s="25">
        <f t="shared" si="0"/>
        <v>152.8474471830986</v>
      </c>
      <c r="H19" s="26">
        <v>1102730.6</v>
      </c>
    </row>
    <row r="20" spans="1:8" ht="56.25">
      <c r="A20" s="12" t="s">
        <v>39</v>
      </c>
      <c r="B20" s="13">
        <v>10</v>
      </c>
      <c r="C20" s="14" t="s">
        <v>40</v>
      </c>
      <c r="D20" s="23">
        <v>1450000</v>
      </c>
      <c r="E20" s="27">
        <v>227200</v>
      </c>
      <c r="F20" s="23">
        <v>345802.4</v>
      </c>
      <c r="G20" s="25">
        <f t="shared" si="0"/>
        <v>152.20176056338028</v>
      </c>
      <c r="H20" s="26">
        <v>1104197.6</v>
      </c>
    </row>
    <row r="21" spans="1:8" ht="67.5">
      <c r="A21" s="12" t="s">
        <v>41</v>
      </c>
      <c r="B21" s="13">
        <v>10</v>
      </c>
      <c r="C21" s="14" t="s">
        <v>42</v>
      </c>
      <c r="D21" s="23">
        <v>0</v>
      </c>
      <c r="E21" s="27">
        <v>0</v>
      </c>
      <c r="F21" s="23">
        <v>1025</v>
      </c>
      <c r="G21" s="25"/>
      <c r="H21" s="26">
        <v>0</v>
      </c>
    </row>
    <row r="22" spans="1:8" ht="37.5" customHeight="1">
      <c r="A22" s="12" t="s">
        <v>43</v>
      </c>
      <c r="B22" s="13">
        <v>10</v>
      </c>
      <c r="C22" s="14" t="s">
        <v>44</v>
      </c>
      <c r="D22" s="23">
        <v>0</v>
      </c>
      <c r="E22" s="27">
        <v>0</v>
      </c>
      <c r="F22" s="23">
        <v>442</v>
      </c>
      <c r="G22" s="25"/>
      <c r="H22" s="26">
        <v>0</v>
      </c>
    </row>
    <row r="23" spans="1:8" ht="12.75">
      <c r="A23" s="12" t="s">
        <v>45</v>
      </c>
      <c r="B23" s="13">
        <v>10</v>
      </c>
      <c r="C23" s="14" t="s">
        <v>46</v>
      </c>
      <c r="D23" s="23">
        <v>0</v>
      </c>
      <c r="E23" s="27">
        <f>E24</f>
        <v>0</v>
      </c>
      <c r="F23" s="23">
        <v>15931</v>
      </c>
      <c r="G23" s="25"/>
      <c r="H23" s="26">
        <v>0</v>
      </c>
    </row>
    <row r="24" spans="1:8" ht="22.5">
      <c r="A24" s="12" t="s">
        <v>47</v>
      </c>
      <c r="B24" s="13">
        <v>10</v>
      </c>
      <c r="C24" s="14" t="s">
        <v>48</v>
      </c>
      <c r="D24" s="23">
        <v>0</v>
      </c>
      <c r="E24" s="27">
        <v>0</v>
      </c>
      <c r="F24" s="23">
        <v>15931</v>
      </c>
      <c r="G24" s="25"/>
      <c r="H24" s="26">
        <v>0</v>
      </c>
    </row>
    <row r="25" spans="1:8" ht="12.75">
      <c r="A25" s="12" t="s">
        <v>49</v>
      </c>
      <c r="B25" s="13">
        <v>10</v>
      </c>
      <c r="C25" s="14" t="s">
        <v>50</v>
      </c>
      <c r="D25" s="23">
        <v>907513</v>
      </c>
      <c r="E25" s="27">
        <f>E26+E27</f>
        <v>336545.2</v>
      </c>
      <c r="F25" s="23">
        <v>504615.91</v>
      </c>
      <c r="G25" s="25">
        <f t="shared" si="0"/>
        <v>149.94001102972197</v>
      </c>
      <c r="H25" s="26">
        <v>402897.09</v>
      </c>
    </row>
    <row r="26" spans="1:8" ht="22.5">
      <c r="A26" s="12" t="s">
        <v>51</v>
      </c>
      <c r="B26" s="13">
        <v>10</v>
      </c>
      <c r="C26" s="14" t="s">
        <v>52</v>
      </c>
      <c r="D26" s="23">
        <v>907513</v>
      </c>
      <c r="E26" s="27">
        <v>336545.2</v>
      </c>
      <c r="F26" s="23">
        <v>508848.23</v>
      </c>
      <c r="G26" s="25">
        <f t="shared" si="0"/>
        <v>151.19758950655066</v>
      </c>
      <c r="H26" s="26">
        <v>398664.77</v>
      </c>
    </row>
    <row r="27" spans="1:8" ht="26.25" customHeight="1">
      <c r="A27" s="12" t="s">
        <v>53</v>
      </c>
      <c r="B27" s="13">
        <v>10</v>
      </c>
      <c r="C27" s="14" t="s">
        <v>54</v>
      </c>
      <c r="D27" s="23">
        <v>0</v>
      </c>
      <c r="E27" s="27">
        <v>0</v>
      </c>
      <c r="F27" s="23">
        <v>-4232.32</v>
      </c>
      <c r="G27" s="25"/>
      <c r="H27" s="26">
        <v>0</v>
      </c>
    </row>
    <row r="28" spans="1:8" ht="22.5">
      <c r="A28" s="12" t="s">
        <v>55</v>
      </c>
      <c r="B28" s="13">
        <v>10</v>
      </c>
      <c r="C28" s="14" t="s">
        <v>56</v>
      </c>
      <c r="D28" s="23">
        <v>4800000</v>
      </c>
      <c r="E28" s="27">
        <f>E29</f>
        <v>1149749.94</v>
      </c>
      <c r="F28" s="23">
        <v>1355384.82</v>
      </c>
      <c r="G28" s="25">
        <f t="shared" si="0"/>
        <v>117.88518292942899</v>
      </c>
      <c r="H28" s="26">
        <v>3444615.18</v>
      </c>
    </row>
    <row r="29" spans="1:8" ht="37.5" customHeight="1">
      <c r="A29" s="12" t="s">
        <v>57</v>
      </c>
      <c r="B29" s="13">
        <v>10</v>
      </c>
      <c r="C29" s="14" t="s">
        <v>58</v>
      </c>
      <c r="D29" s="23">
        <v>4800000</v>
      </c>
      <c r="E29" s="27">
        <v>1149749.94</v>
      </c>
      <c r="F29" s="23">
        <v>1355384.82</v>
      </c>
      <c r="G29" s="25">
        <f t="shared" si="0"/>
        <v>117.88518292942899</v>
      </c>
      <c r="H29" s="26">
        <v>3444615.18</v>
      </c>
    </row>
    <row r="30" spans="1:8" ht="12.75">
      <c r="A30" s="12" t="s">
        <v>59</v>
      </c>
      <c r="B30" s="13">
        <v>10</v>
      </c>
      <c r="C30" s="14" t="s">
        <v>60</v>
      </c>
      <c r="D30" s="23">
        <v>1892164</v>
      </c>
      <c r="E30" s="24">
        <f>E31</f>
        <v>473040</v>
      </c>
      <c r="F30" s="23">
        <v>480888.74</v>
      </c>
      <c r="G30" s="25">
        <f t="shared" si="0"/>
        <v>101.65921275156435</v>
      </c>
      <c r="H30" s="26">
        <v>1411275.26</v>
      </c>
    </row>
    <row r="31" spans="1:8" ht="22.5">
      <c r="A31" s="12" t="s">
        <v>61</v>
      </c>
      <c r="B31" s="13">
        <v>10</v>
      </c>
      <c r="C31" s="14" t="s">
        <v>62</v>
      </c>
      <c r="D31" s="23">
        <v>1892164</v>
      </c>
      <c r="E31" s="27">
        <f>E33+E34+E35</f>
        <v>473040</v>
      </c>
      <c r="F31" s="23">
        <v>470260</v>
      </c>
      <c r="G31" s="25">
        <f t="shared" si="0"/>
        <v>99.41231185523422</v>
      </c>
      <c r="H31" s="26">
        <v>1421904</v>
      </c>
    </row>
    <row r="32" spans="1:8" ht="12.75">
      <c r="A32" s="12" t="s">
        <v>63</v>
      </c>
      <c r="B32" s="13">
        <v>10</v>
      </c>
      <c r="C32" s="14" t="s">
        <v>64</v>
      </c>
      <c r="D32" s="23">
        <v>1725004</v>
      </c>
      <c r="E32" s="27">
        <f>E31</f>
        <v>473040</v>
      </c>
      <c r="F32" s="23">
        <v>431250</v>
      </c>
      <c r="G32" s="25">
        <f t="shared" si="0"/>
        <v>91.16565195332319</v>
      </c>
      <c r="H32" s="26">
        <v>1293754</v>
      </c>
    </row>
    <row r="33" spans="1:8" ht="12.75">
      <c r="A33" s="12" t="s">
        <v>65</v>
      </c>
      <c r="B33" s="13">
        <v>10</v>
      </c>
      <c r="C33" s="14" t="s">
        <v>66</v>
      </c>
      <c r="D33" s="23">
        <v>1128132</v>
      </c>
      <c r="E33" s="27">
        <v>282033</v>
      </c>
      <c r="F33" s="23">
        <v>282033</v>
      </c>
      <c r="G33" s="25">
        <f t="shared" si="0"/>
        <v>100</v>
      </c>
      <c r="H33" s="26">
        <v>846099</v>
      </c>
    </row>
    <row r="34" spans="1:8" ht="22.5">
      <c r="A34" s="12" t="s">
        <v>67</v>
      </c>
      <c r="B34" s="13">
        <v>10</v>
      </c>
      <c r="C34" s="14" t="s">
        <v>68</v>
      </c>
      <c r="D34" s="23">
        <v>596872</v>
      </c>
      <c r="E34" s="27">
        <v>149217</v>
      </c>
      <c r="F34" s="23">
        <v>149217</v>
      </c>
      <c r="G34" s="25">
        <f t="shared" si="0"/>
        <v>100</v>
      </c>
      <c r="H34" s="26">
        <v>447655</v>
      </c>
    </row>
    <row r="35" spans="1:8" ht="22.5">
      <c r="A35" s="12" t="s">
        <v>69</v>
      </c>
      <c r="B35" s="13">
        <v>10</v>
      </c>
      <c r="C35" s="14" t="s">
        <v>70</v>
      </c>
      <c r="D35" s="23">
        <v>167160</v>
      </c>
      <c r="E35" s="27">
        <v>41790</v>
      </c>
      <c r="F35" s="23">
        <v>39010</v>
      </c>
      <c r="G35" s="25">
        <f t="shared" si="0"/>
        <v>93.34769083512802</v>
      </c>
      <c r="H35" s="26">
        <v>128150</v>
      </c>
    </row>
    <row r="36" spans="1:8" ht="45">
      <c r="A36" s="12" t="s">
        <v>71</v>
      </c>
      <c r="B36" s="13">
        <v>10</v>
      </c>
      <c r="C36" s="14" t="s">
        <v>72</v>
      </c>
      <c r="D36" s="23">
        <v>0</v>
      </c>
      <c r="E36" s="27">
        <f>E37</f>
        <v>0</v>
      </c>
      <c r="F36" s="23">
        <v>15568</v>
      </c>
      <c r="G36" s="25"/>
      <c r="H36" s="26">
        <v>0</v>
      </c>
    </row>
    <row r="37" spans="1:8" ht="33.75">
      <c r="A37" s="12" t="s">
        <v>73</v>
      </c>
      <c r="B37" s="13">
        <v>10</v>
      </c>
      <c r="C37" s="14" t="s">
        <v>74</v>
      </c>
      <c r="D37" s="23">
        <v>0</v>
      </c>
      <c r="E37" s="27">
        <v>0</v>
      </c>
      <c r="F37" s="23">
        <v>15568</v>
      </c>
      <c r="G37" s="25"/>
      <c r="H37" s="26">
        <v>0</v>
      </c>
    </row>
    <row r="38" spans="1:8" ht="22.5">
      <c r="A38" s="12" t="s">
        <v>75</v>
      </c>
      <c r="B38" s="13">
        <v>10</v>
      </c>
      <c r="C38" s="14" t="s">
        <v>76</v>
      </c>
      <c r="D38" s="23">
        <v>0</v>
      </c>
      <c r="E38" s="27">
        <f>E39</f>
        <v>0</v>
      </c>
      <c r="F38" s="23">
        <v>-4939.26</v>
      </c>
      <c r="G38" s="25"/>
      <c r="H38" s="26">
        <v>0</v>
      </c>
    </row>
    <row r="39" spans="1:8" ht="22.5">
      <c r="A39" s="12" t="s">
        <v>77</v>
      </c>
      <c r="B39" s="13">
        <v>10</v>
      </c>
      <c r="C39" s="14" t="s">
        <v>78</v>
      </c>
      <c r="D39" s="23">
        <v>0</v>
      </c>
      <c r="E39" s="27">
        <v>0</v>
      </c>
      <c r="F39" s="23">
        <v>-4939.26</v>
      </c>
      <c r="G39" s="25"/>
      <c r="H39" s="26">
        <v>0</v>
      </c>
    </row>
    <row r="40" spans="1:8" ht="12.75">
      <c r="A40" s="1"/>
      <c r="B40" s="17"/>
      <c r="C40" s="17"/>
      <c r="D40" s="18"/>
      <c r="E40" s="18"/>
      <c r="F40" s="18"/>
      <c r="G40" s="18"/>
      <c r="H40" s="18"/>
    </row>
  </sheetData>
  <sheetProtection/>
  <mergeCells count="17">
    <mergeCell ref="F1:H1"/>
    <mergeCell ref="B10:D10"/>
    <mergeCell ref="B11:D11"/>
    <mergeCell ref="A13:H13"/>
    <mergeCell ref="A2:H2"/>
    <mergeCell ref="A3:H3"/>
    <mergeCell ref="B4:D4"/>
    <mergeCell ref="B5:D5"/>
    <mergeCell ref="B6:D6"/>
    <mergeCell ref="B7:D7"/>
    <mergeCell ref="F5:G5"/>
    <mergeCell ref="F6:G6"/>
    <mergeCell ref="F7:G7"/>
    <mergeCell ref="F8:G8"/>
    <mergeCell ref="F9:G9"/>
    <mergeCell ref="B8:D8"/>
    <mergeCell ref="B9:D9"/>
  </mergeCells>
  <printOptions/>
  <pageMargins left="0.7874015748031497" right="0.31496062992125984" top="0.4330708661417323" bottom="0.4330708661417323" header="0.3937007874015748" footer="0.3937007874015748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zoomScale="130" zoomScaleNormal="130" zoomScalePageLayoutView="0" workbookViewId="0" topLeftCell="A1">
      <selection activeCell="A6" sqref="A6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8" width="13.57421875" style="0" customWidth="1"/>
  </cols>
  <sheetData>
    <row r="1" spans="1:8" ht="15" customHeight="1">
      <c r="A1" s="49" t="s">
        <v>79</v>
      </c>
      <c r="B1" s="44"/>
      <c r="C1" s="44"/>
      <c r="D1" s="44"/>
      <c r="E1" s="44"/>
      <c r="F1" s="44"/>
      <c r="G1" s="44"/>
      <c r="H1" s="44"/>
    </row>
    <row r="2" spans="1:8" ht="12.75">
      <c r="A2" s="9"/>
      <c r="B2" s="19"/>
      <c r="C2" s="19"/>
      <c r="D2" s="19"/>
      <c r="E2" s="19"/>
      <c r="F2" s="19"/>
      <c r="G2" s="19"/>
      <c r="H2" s="19"/>
    </row>
    <row r="3" spans="1:8" ht="45.75" customHeight="1">
      <c r="A3" s="10" t="s">
        <v>21</v>
      </c>
      <c r="B3" s="10" t="s">
        <v>22</v>
      </c>
      <c r="C3" s="10" t="s">
        <v>80</v>
      </c>
      <c r="D3" s="28" t="s">
        <v>226</v>
      </c>
      <c r="E3" s="28" t="s">
        <v>229</v>
      </c>
      <c r="F3" s="28" t="s">
        <v>227</v>
      </c>
      <c r="G3" s="28" t="s">
        <v>228</v>
      </c>
      <c r="H3" s="28" t="s">
        <v>225</v>
      </c>
    </row>
    <row r="4" spans="1:8" ht="12.75">
      <c r="A4" s="10" t="s">
        <v>27</v>
      </c>
      <c r="B4" s="11" t="s">
        <v>28</v>
      </c>
      <c r="C4" s="11" t="s">
        <v>29</v>
      </c>
      <c r="D4" s="11" t="s">
        <v>30</v>
      </c>
      <c r="E4" s="11"/>
      <c r="F4" s="11" t="s">
        <v>31</v>
      </c>
      <c r="G4" s="11"/>
      <c r="H4" s="11" t="s">
        <v>32</v>
      </c>
    </row>
    <row r="5" spans="1:8" s="34" customFormat="1" ht="22.5">
      <c r="A5" s="29" t="s">
        <v>231</v>
      </c>
      <c r="B5" s="30">
        <v>200</v>
      </c>
      <c r="C5" s="31" t="s">
        <v>34</v>
      </c>
      <c r="D5" s="32">
        <v>9049677</v>
      </c>
      <c r="E5" s="36">
        <f>E6+E38+E43+E49+E54+E60+E66+E68</f>
        <v>1213954.95</v>
      </c>
      <c r="F5" s="36">
        <v>1213955.12</v>
      </c>
      <c r="G5" s="37">
        <f>F5/E5*100</f>
        <v>100.00001400381457</v>
      </c>
      <c r="H5" s="33">
        <v>7835721.88</v>
      </c>
    </row>
    <row r="6" spans="1:8" s="34" customFormat="1" ht="12.75">
      <c r="A6" s="29" t="s">
        <v>81</v>
      </c>
      <c r="B6" s="30">
        <v>200</v>
      </c>
      <c r="C6" s="31" t="s">
        <v>82</v>
      </c>
      <c r="D6" s="32">
        <v>5201979</v>
      </c>
      <c r="E6" s="36">
        <f>E7+E11+E24+E22</f>
        <v>1073220.75</v>
      </c>
      <c r="F6" s="36">
        <v>1073220.92</v>
      </c>
      <c r="G6" s="38">
        <f>F6/E6*100</f>
        <v>100.0000158401708</v>
      </c>
      <c r="H6" s="33">
        <v>4128758.08</v>
      </c>
    </row>
    <row r="7" spans="1:8" ht="12.75">
      <c r="A7" s="12" t="s">
        <v>87</v>
      </c>
      <c r="B7" s="13">
        <v>200</v>
      </c>
      <c r="C7" s="14" t="s">
        <v>88</v>
      </c>
      <c r="D7" s="15">
        <v>704041.41</v>
      </c>
      <c r="E7" s="39">
        <f>E8+E9</f>
        <v>158211.57</v>
      </c>
      <c r="F7" s="39">
        <v>158211.57</v>
      </c>
      <c r="G7" s="38">
        <f>F7/E7*100</f>
        <v>100</v>
      </c>
      <c r="H7" s="16">
        <v>545829.84</v>
      </c>
    </row>
    <row r="8" spans="1:8" ht="12.75">
      <c r="A8" s="12" t="s">
        <v>89</v>
      </c>
      <c r="B8" s="13">
        <v>200</v>
      </c>
      <c r="C8" s="14" t="s">
        <v>90</v>
      </c>
      <c r="D8" s="15">
        <v>540738.41</v>
      </c>
      <c r="E8" s="39">
        <v>121514.25</v>
      </c>
      <c r="F8" s="39">
        <v>121514.25</v>
      </c>
      <c r="G8" s="38">
        <f>F8/E8*100</f>
        <v>100</v>
      </c>
      <c r="H8" s="16">
        <v>419224.16</v>
      </c>
    </row>
    <row r="9" spans="1:8" ht="22.5">
      <c r="A9" s="12" t="s">
        <v>91</v>
      </c>
      <c r="B9" s="13">
        <v>200</v>
      </c>
      <c r="C9" s="14" t="s">
        <v>92</v>
      </c>
      <c r="D9" s="15">
        <v>163303</v>
      </c>
      <c r="E9" s="39">
        <v>36697.32</v>
      </c>
      <c r="F9" s="39">
        <v>36697.32</v>
      </c>
      <c r="G9" s="38">
        <f>F9/E9*100</f>
        <v>100</v>
      </c>
      <c r="H9" s="16">
        <v>126605.68</v>
      </c>
    </row>
    <row r="10" spans="1:8" ht="22.5">
      <c r="A10" s="12" t="s">
        <v>94</v>
      </c>
      <c r="B10" s="13">
        <v>200</v>
      </c>
      <c r="C10" s="14" t="s">
        <v>95</v>
      </c>
      <c r="D10" s="15">
        <v>14900</v>
      </c>
      <c r="E10" s="39">
        <v>0</v>
      </c>
      <c r="F10" s="39">
        <v>0</v>
      </c>
      <c r="G10" s="38"/>
      <c r="H10" s="16">
        <v>14900</v>
      </c>
    </row>
    <row r="11" spans="1:8" s="34" customFormat="1" ht="33.75">
      <c r="A11" s="29" t="s">
        <v>96</v>
      </c>
      <c r="B11" s="30">
        <v>200</v>
      </c>
      <c r="C11" s="31" t="s">
        <v>97</v>
      </c>
      <c r="D11" s="32">
        <v>2448699.59</v>
      </c>
      <c r="E11" s="36">
        <f>E12</f>
        <v>513676.61</v>
      </c>
      <c r="F11" s="36">
        <v>513676.78</v>
      </c>
      <c r="G11" s="37">
        <f>F11/E11*100</f>
        <v>100.00003309475198</v>
      </c>
      <c r="H11" s="33">
        <v>1935022.81</v>
      </c>
    </row>
    <row r="12" spans="1:8" ht="22.5">
      <c r="A12" s="12" t="s">
        <v>83</v>
      </c>
      <c r="B12" s="13">
        <v>200</v>
      </c>
      <c r="C12" s="14" t="s">
        <v>98</v>
      </c>
      <c r="D12" s="15">
        <v>2448699.59</v>
      </c>
      <c r="E12" s="39">
        <f>E13+E20</f>
        <v>513676.61</v>
      </c>
      <c r="F12" s="39">
        <v>513676.78</v>
      </c>
      <c r="G12" s="40">
        <f aca="true" t="shared" si="0" ref="G12:G59">F12/E12*100</f>
        <v>100.00003309475198</v>
      </c>
      <c r="H12" s="16">
        <v>1935022.81</v>
      </c>
    </row>
    <row r="13" spans="1:8" ht="33.75">
      <c r="A13" s="12" t="s">
        <v>84</v>
      </c>
      <c r="B13" s="13">
        <v>200</v>
      </c>
      <c r="C13" s="14" t="s">
        <v>99</v>
      </c>
      <c r="D13" s="15">
        <v>2443699.59</v>
      </c>
      <c r="E13" s="39">
        <f>E14+E17</f>
        <v>513676.61</v>
      </c>
      <c r="F13" s="39">
        <v>513676.78</v>
      </c>
      <c r="G13" s="40">
        <f t="shared" si="0"/>
        <v>100.00003309475198</v>
      </c>
      <c r="H13" s="16">
        <v>1930022.81</v>
      </c>
    </row>
    <row r="14" spans="1:8" ht="33.75">
      <c r="A14" s="12" t="s">
        <v>86</v>
      </c>
      <c r="B14" s="13">
        <v>200</v>
      </c>
      <c r="C14" s="14" t="s">
        <v>100</v>
      </c>
      <c r="D14" s="15">
        <v>1905444.59</v>
      </c>
      <c r="E14" s="39">
        <f>E15+E16</f>
        <v>411660.57</v>
      </c>
      <c r="F14" s="39">
        <v>411660.74</v>
      </c>
      <c r="G14" s="40">
        <f t="shared" si="0"/>
        <v>100.00004129615814</v>
      </c>
      <c r="H14" s="16">
        <v>1493783.85</v>
      </c>
    </row>
    <row r="15" spans="1:8" ht="12.75">
      <c r="A15" s="12" t="s">
        <v>89</v>
      </c>
      <c r="B15" s="13">
        <v>200</v>
      </c>
      <c r="C15" s="14" t="s">
        <v>101</v>
      </c>
      <c r="D15" s="15">
        <v>1463475</v>
      </c>
      <c r="E15" s="39">
        <v>324831.74</v>
      </c>
      <c r="F15" s="39">
        <v>324831.91</v>
      </c>
      <c r="G15" s="40">
        <f t="shared" si="0"/>
        <v>100.00005233478724</v>
      </c>
      <c r="H15" s="16">
        <v>1138643.09</v>
      </c>
    </row>
    <row r="16" spans="1:8" ht="22.5">
      <c r="A16" s="12" t="s">
        <v>91</v>
      </c>
      <c r="B16" s="13">
        <v>200</v>
      </c>
      <c r="C16" s="14" t="s">
        <v>102</v>
      </c>
      <c r="D16" s="15">
        <v>441969.59</v>
      </c>
      <c r="E16" s="39">
        <v>86828.83</v>
      </c>
      <c r="F16" s="39">
        <v>86828.83</v>
      </c>
      <c r="G16" s="40">
        <f t="shared" si="0"/>
        <v>100</v>
      </c>
      <c r="H16" s="16">
        <v>355140.76</v>
      </c>
    </row>
    <row r="17" spans="1:8" ht="12.75">
      <c r="A17" s="12" t="s">
        <v>93</v>
      </c>
      <c r="B17" s="13">
        <v>200</v>
      </c>
      <c r="C17" s="14" t="s">
        <v>103</v>
      </c>
      <c r="D17" s="15">
        <v>538255</v>
      </c>
      <c r="E17" s="39">
        <f>E18+E19</f>
        <v>102016.04000000001</v>
      </c>
      <c r="F17" s="39">
        <v>102016.04</v>
      </c>
      <c r="G17" s="40">
        <f t="shared" si="0"/>
        <v>99.99999999999999</v>
      </c>
      <c r="H17" s="16">
        <v>436238.96</v>
      </c>
    </row>
    <row r="18" spans="1:8" ht="10.5" customHeight="1">
      <c r="A18" s="12" t="s">
        <v>105</v>
      </c>
      <c r="B18" s="13">
        <v>200</v>
      </c>
      <c r="C18" s="14" t="s">
        <v>106</v>
      </c>
      <c r="D18" s="15">
        <v>503255</v>
      </c>
      <c r="E18" s="39">
        <v>100664.97</v>
      </c>
      <c r="F18" s="39">
        <v>100664.97</v>
      </c>
      <c r="G18" s="40">
        <f t="shared" si="0"/>
        <v>100</v>
      </c>
      <c r="H18" s="16">
        <v>402590.03</v>
      </c>
    </row>
    <row r="19" spans="1:8" ht="12.75">
      <c r="A19" s="12" t="s">
        <v>107</v>
      </c>
      <c r="B19" s="13">
        <v>200</v>
      </c>
      <c r="C19" s="14" t="s">
        <v>108</v>
      </c>
      <c r="D19" s="15">
        <v>35000</v>
      </c>
      <c r="E19" s="39">
        <v>1351.07</v>
      </c>
      <c r="F19" s="39">
        <v>1351.07</v>
      </c>
      <c r="G19" s="40">
        <f t="shared" si="0"/>
        <v>100</v>
      </c>
      <c r="H19" s="16">
        <v>33648.93</v>
      </c>
    </row>
    <row r="20" spans="1:8" ht="33.75">
      <c r="A20" s="12" t="s">
        <v>109</v>
      </c>
      <c r="B20" s="13">
        <v>200</v>
      </c>
      <c r="C20" s="14" t="s">
        <v>110</v>
      </c>
      <c r="D20" s="15">
        <v>5000</v>
      </c>
      <c r="E20" s="39">
        <f>E21</f>
        <v>0</v>
      </c>
      <c r="F20" s="39">
        <v>0</v>
      </c>
      <c r="G20" s="40"/>
      <c r="H20" s="16">
        <v>5000</v>
      </c>
    </row>
    <row r="21" spans="1:8" ht="12.75" customHeight="1">
      <c r="A21" s="12" t="s">
        <v>105</v>
      </c>
      <c r="B21" s="13">
        <v>200</v>
      </c>
      <c r="C21" s="14" t="s">
        <v>111</v>
      </c>
      <c r="D21" s="15">
        <v>5000</v>
      </c>
      <c r="E21" s="39"/>
      <c r="F21" s="39">
        <v>0</v>
      </c>
      <c r="G21" s="40"/>
      <c r="H21" s="16">
        <v>5000</v>
      </c>
    </row>
    <row r="22" spans="1:8" ht="22.5">
      <c r="A22" s="12" t="s">
        <v>112</v>
      </c>
      <c r="B22" s="13">
        <v>200</v>
      </c>
      <c r="C22" s="14" t="s">
        <v>113</v>
      </c>
      <c r="D22" s="15">
        <v>116000</v>
      </c>
      <c r="E22" s="39">
        <f>E23</f>
        <v>116000</v>
      </c>
      <c r="F22" s="39">
        <v>116000</v>
      </c>
      <c r="G22" s="40">
        <f t="shared" si="0"/>
        <v>100</v>
      </c>
      <c r="H22" s="16">
        <v>0</v>
      </c>
    </row>
    <row r="23" spans="1:8" ht="12.75">
      <c r="A23" s="12" t="s">
        <v>114</v>
      </c>
      <c r="B23" s="13">
        <v>200</v>
      </c>
      <c r="C23" s="14" t="s">
        <v>115</v>
      </c>
      <c r="D23" s="15">
        <v>116000</v>
      </c>
      <c r="E23" s="39">
        <v>116000</v>
      </c>
      <c r="F23" s="39">
        <v>116000</v>
      </c>
      <c r="G23" s="40">
        <f t="shared" si="0"/>
        <v>100</v>
      </c>
      <c r="H23" s="16">
        <v>0</v>
      </c>
    </row>
    <row r="24" spans="1:8" s="34" customFormat="1" ht="12.75">
      <c r="A24" s="29" t="s">
        <v>116</v>
      </c>
      <c r="B24" s="30">
        <v>200</v>
      </c>
      <c r="C24" s="31" t="s">
        <v>117</v>
      </c>
      <c r="D24" s="32">
        <v>1918338</v>
      </c>
      <c r="E24" s="36">
        <f>E25+E36</f>
        <v>285332.57</v>
      </c>
      <c r="F24" s="36">
        <v>285332.57</v>
      </c>
      <c r="G24" s="40">
        <f t="shared" si="0"/>
        <v>100</v>
      </c>
      <c r="H24" s="33">
        <v>1633005.43</v>
      </c>
    </row>
    <row r="25" spans="1:8" ht="22.5">
      <c r="A25" s="12" t="s">
        <v>83</v>
      </c>
      <c r="B25" s="13">
        <v>200</v>
      </c>
      <c r="C25" s="14" t="s">
        <v>118</v>
      </c>
      <c r="D25" s="15">
        <v>1618338</v>
      </c>
      <c r="E25" s="39">
        <f>E26+E31</f>
        <v>285332.57</v>
      </c>
      <c r="F25" s="39">
        <v>285332.57</v>
      </c>
      <c r="G25" s="40">
        <f t="shared" si="0"/>
        <v>100</v>
      </c>
      <c r="H25" s="16">
        <v>1333005.43</v>
      </c>
    </row>
    <row r="26" spans="1:8" ht="33.75">
      <c r="A26" s="12" t="s">
        <v>84</v>
      </c>
      <c r="B26" s="13">
        <v>200</v>
      </c>
      <c r="C26" s="14" t="s">
        <v>119</v>
      </c>
      <c r="D26" s="15">
        <v>171319.73</v>
      </c>
      <c r="E26" s="39">
        <f>E27+E30</f>
        <v>166319.73</v>
      </c>
      <c r="F26" s="39">
        <v>166319.73</v>
      </c>
      <c r="G26" s="40">
        <f t="shared" si="0"/>
        <v>100</v>
      </c>
      <c r="H26" s="16">
        <v>5000</v>
      </c>
    </row>
    <row r="27" spans="1:8" ht="33.75">
      <c r="A27" s="12" t="s">
        <v>85</v>
      </c>
      <c r="B27" s="13">
        <v>200</v>
      </c>
      <c r="C27" s="14" t="s">
        <v>120</v>
      </c>
      <c r="D27" s="15">
        <v>166319.73</v>
      </c>
      <c r="E27" s="39">
        <f>E28+E29</f>
        <v>166319.73</v>
      </c>
      <c r="F27" s="39">
        <v>166319.73</v>
      </c>
      <c r="G27" s="40">
        <f t="shared" si="0"/>
        <v>100</v>
      </c>
      <c r="H27" s="16">
        <v>0</v>
      </c>
    </row>
    <row r="28" spans="1:8" ht="12.75">
      <c r="A28" s="35" t="s">
        <v>230</v>
      </c>
      <c r="B28" s="13">
        <v>200</v>
      </c>
      <c r="C28" s="14" t="s">
        <v>122</v>
      </c>
      <c r="D28" s="15">
        <v>131742.97</v>
      </c>
      <c r="E28" s="39">
        <v>131742.97</v>
      </c>
      <c r="F28" s="39">
        <v>131742.97</v>
      </c>
      <c r="G28" s="40">
        <f t="shared" si="0"/>
        <v>100</v>
      </c>
      <c r="H28" s="16">
        <v>0</v>
      </c>
    </row>
    <row r="29" spans="1:8" ht="22.5">
      <c r="A29" s="12" t="s">
        <v>123</v>
      </c>
      <c r="B29" s="13">
        <v>200</v>
      </c>
      <c r="C29" s="14" t="s">
        <v>124</v>
      </c>
      <c r="D29" s="15">
        <v>34576.76</v>
      </c>
      <c r="E29" s="39">
        <v>34576.76</v>
      </c>
      <c r="F29" s="39">
        <v>34576.76</v>
      </c>
      <c r="G29" s="40">
        <f t="shared" si="0"/>
        <v>100</v>
      </c>
      <c r="H29" s="16">
        <v>0</v>
      </c>
    </row>
    <row r="30" spans="1:8" ht="12.75">
      <c r="A30" s="12" t="s">
        <v>107</v>
      </c>
      <c r="B30" s="13">
        <v>200</v>
      </c>
      <c r="C30" s="14" t="s">
        <v>125</v>
      </c>
      <c r="D30" s="15">
        <v>5000</v>
      </c>
      <c r="E30" s="39">
        <v>0</v>
      </c>
      <c r="F30" s="39">
        <v>0</v>
      </c>
      <c r="G30" s="40"/>
      <c r="H30" s="16">
        <v>5000</v>
      </c>
    </row>
    <row r="31" spans="1:8" ht="22.5">
      <c r="A31" s="12" t="s">
        <v>126</v>
      </c>
      <c r="B31" s="13">
        <v>200</v>
      </c>
      <c r="C31" s="14" t="s">
        <v>127</v>
      </c>
      <c r="D31" s="15">
        <v>1447018.27</v>
      </c>
      <c r="E31" s="39">
        <f>E32+E33+E34+E35</f>
        <v>119012.84</v>
      </c>
      <c r="F31" s="39">
        <v>119012.84</v>
      </c>
      <c r="G31" s="40">
        <f t="shared" si="0"/>
        <v>100</v>
      </c>
      <c r="H31" s="16">
        <v>1328005.43</v>
      </c>
    </row>
    <row r="32" spans="1:8" ht="12.75">
      <c r="A32" s="12" t="s">
        <v>121</v>
      </c>
      <c r="B32" s="13">
        <v>200</v>
      </c>
      <c r="C32" s="14" t="s">
        <v>128</v>
      </c>
      <c r="D32" s="15">
        <v>1055661.03</v>
      </c>
      <c r="E32" s="39">
        <v>87010.81</v>
      </c>
      <c r="F32" s="39">
        <v>87010.81</v>
      </c>
      <c r="G32" s="40">
        <f t="shared" si="0"/>
        <v>100</v>
      </c>
      <c r="H32" s="16">
        <v>968650.22</v>
      </c>
    </row>
    <row r="33" spans="1:8" ht="12.75">
      <c r="A33" s="12" t="s">
        <v>129</v>
      </c>
      <c r="B33" s="13">
        <v>200</v>
      </c>
      <c r="C33" s="14" t="s">
        <v>130</v>
      </c>
      <c r="D33" s="15">
        <v>14900</v>
      </c>
      <c r="E33" s="39">
        <v>0</v>
      </c>
      <c r="F33" s="39">
        <v>0</v>
      </c>
      <c r="G33" s="40"/>
      <c r="H33" s="16">
        <v>14900</v>
      </c>
    </row>
    <row r="34" spans="1:8" ht="22.5">
      <c r="A34" s="12" t="s">
        <v>123</v>
      </c>
      <c r="B34" s="13">
        <v>200</v>
      </c>
      <c r="C34" s="14" t="s">
        <v>131</v>
      </c>
      <c r="D34" s="15">
        <v>324019.24</v>
      </c>
      <c r="E34" s="39">
        <v>32002.03</v>
      </c>
      <c r="F34" s="39">
        <v>32002.03</v>
      </c>
      <c r="G34" s="40">
        <f t="shared" si="0"/>
        <v>100</v>
      </c>
      <c r="H34" s="16">
        <v>292017.21</v>
      </c>
    </row>
    <row r="35" spans="1:8" ht="15" customHeight="1">
      <c r="A35" s="12" t="s">
        <v>104</v>
      </c>
      <c r="B35" s="13">
        <v>200</v>
      </c>
      <c r="C35" s="14" t="s">
        <v>132</v>
      </c>
      <c r="D35" s="15">
        <v>52438</v>
      </c>
      <c r="E35" s="39"/>
      <c r="F35" s="39">
        <v>0</v>
      </c>
      <c r="G35" s="40"/>
      <c r="H35" s="16">
        <v>52438</v>
      </c>
    </row>
    <row r="36" spans="1:8" ht="12.75">
      <c r="A36" s="12" t="s">
        <v>133</v>
      </c>
      <c r="B36" s="13">
        <v>200</v>
      </c>
      <c r="C36" s="14" t="s">
        <v>134</v>
      </c>
      <c r="D36" s="15">
        <v>300000</v>
      </c>
      <c r="E36" s="39">
        <f>E37</f>
        <v>0</v>
      </c>
      <c r="F36" s="39">
        <v>0</v>
      </c>
      <c r="G36" s="40"/>
      <c r="H36" s="16">
        <v>300000</v>
      </c>
    </row>
    <row r="37" spans="1:8" ht="45">
      <c r="A37" s="12" t="s">
        <v>135</v>
      </c>
      <c r="B37" s="13">
        <v>200</v>
      </c>
      <c r="C37" s="14" t="s">
        <v>136</v>
      </c>
      <c r="D37" s="15">
        <v>300000</v>
      </c>
      <c r="E37" s="39">
        <v>0</v>
      </c>
      <c r="F37" s="39">
        <v>0</v>
      </c>
      <c r="G37" s="40"/>
      <c r="H37" s="16">
        <v>300000</v>
      </c>
    </row>
    <row r="38" spans="1:8" s="34" customFormat="1" ht="12.75">
      <c r="A38" s="29" t="s">
        <v>137</v>
      </c>
      <c r="B38" s="30">
        <v>200</v>
      </c>
      <c r="C38" s="31" t="s">
        <v>138</v>
      </c>
      <c r="D38" s="32">
        <v>167160</v>
      </c>
      <c r="E38" s="36">
        <f>E39</f>
        <v>24787.989999999998</v>
      </c>
      <c r="F38" s="36">
        <v>24787.99</v>
      </c>
      <c r="G38" s="40">
        <f t="shared" si="0"/>
        <v>100.00000000000003</v>
      </c>
      <c r="H38" s="33">
        <v>142372.01</v>
      </c>
    </row>
    <row r="39" spans="1:8" ht="12.75">
      <c r="A39" s="12" t="s">
        <v>139</v>
      </c>
      <c r="B39" s="13">
        <v>200</v>
      </c>
      <c r="C39" s="14" t="s">
        <v>140</v>
      </c>
      <c r="D39" s="15">
        <v>167160</v>
      </c>
      <c r="E39" s="39">
        <f>E40+E41+E42</f>
        <v>24787.989999999998</v>
      </c>
      <c r="F39" s="39">
        <v>24787.99</v>
      </c>
      <c r="G39" s="40">
        <f t="shared" si="0"/>
        <v>100.00000000000003</v>
      </c>
      <c r="H39" s="16">
        <v>142372.01</v>
      </c>
    </row>
    <row r="40" spans="1:8" ht="12.75">
      <c r="A40" s="12" t="s">
        <v>89</v>
      </c>
      <c r="B40" s="13">
        <v>200</v>
      </c>
      <c r="C40" s="14" t="s">
        <v>141</v>
      </c>
      <c r="D40" s="15">
        <v>114717</v>
      </c>
      <c r="E40" s="39">
        <v>22159.03</v>
      </c>
      <c r="F40" s="39">
        <v>22159.03</v>
      </c>
      <c r="G40" s="40">
        <f t="shared" si="0"/>
        <v>100</v>
      </c>
      <c r="H40" s="16">
        <v>92557.97</v>
      </c>
    </row>
    <row r="41" spans="1:8" ht="22.5">
      <c r="A41" s="12" t="s">
        <v>91</v>
      </c>
      <c r="B41" s="13">
        <v>200</v>
      </c>
      <c r="C41" s="14" t="s">
        <v>142</v>
      </c>
      <c r="D41" s="15">
        <v>34644</v>
      </c>
      <c r="E41" s="39">
        <v>2628.96</v>
      </c>
      <c r="F41" s="39">
        <v>2628.96</v>
      </c>
      <c r="G41" s="40">
        <f t="shared" si="0"/>
        <v>100</v>
      </c>
      <c r="H41" s="16">
        <v>32015.04</v>
      </c>
    </row>
    <row r="42" spans="1:8" ht="22.5">
      <c r="A42" s="12" t="s">
        <v>105</v>
      </c>
      <c r="B42" s="13">
        <v>200</v>
      </c>
      <c r="C42" s="14" t="s">
        <v>143</v>
      </c>
      <c r="D42" s="15">
        <v>17799</v>
      </c>
      <c r="E42" s="39">
        <v>0</v>
      </c>
      <c r="F42" s="39">
        <v>0</v>
      </c>
      <c r="G42" s="40"/>
      <c r="H42" s="16">
        <v>17799</v>
      </c>
    </row>
    <row r="43" spans="1:8" s="34" customFormat="1" ht="12.75">
      <c r="A43" s="29" t="s">
        <v>144</v>
      </c>
      <c r="B43" s="30">
        <v>200</v>
      </c>
      <c r="C43" s="31" t="s">
        <v>145</v>
      </c>
      <c r="D43" s="32">
        <v>786030</v>
      </c>
      <c r="E43" s="36">
        <f>E44</f>
        <v>29901.38</v>
      </c>
      <c r="F43" s="36">
        <v>29901.38</v>
      </c>
      <c r="G43" s="40">
        <f t="shared" si="0"/>
        <v>100</v>
      </c>
      <c r="H43" s="33">
        <v>756128.62</v>
      </c>
    </row>
    <row r="44" spans="1:8" ht="22.5">
      <c r="A44" s="12" t="s">
        <v>146</v>
      </c>
      <c r="B44" s="13">
        <v>200</v>
      </c>
      <c r="C44" s="14" t="s">
        <v>147</v>
      </c>
      <c r="D44" s="15">
        <v>786030</v>
      </c>
      <c r="E44" s="39">
        <f>E45+E47</f>
        <v>29901.38</v>
      </c>
      <c r="F44" s="39">
        <v>29901.38</v>
      </c>
      <c r="G44" s="40">
        <f t="shared" si="0"/>
        <v>100</v>
      </c>
      <c r="H44" s="16">
        <v>756128.62</v>
      </c>
    </row>
    <row r="45" spans="1:8" ht="22.5">
      <c r="A45" s="12" t="s">
        <v>148</v>
      </c>
      <c r="B45" s="13">
        <v>200</v>
      </c>
      <c r="C45" s="14" t="s">
        <v>149</v>
      </c>
      <c r="D45" s="15">
        <v>30000</v>
      </c>
      <c r="E45" s="39">
        <f>E46</f>
        <v>0</v>
      </c>
      <c r="F45" s="39">
        <v>0</v>
      </c>
      <c r="G45" s="40"/>
      <c r="H45" s="16">
        <v>30000</v>
      </c>
    </row>
    <row r="46" spans="1:8" ht="15" customHeight="1">
      <c r="A46" s="12" t="s">
        <v>105</v>
      </c>
      <c r="B46" s="13">
        <v>200</v>
      </c>
      <c r="C46" s="14" t="s">
        <v>150</v>
      </c>
      <c r="D46" s="15">
        <v>30000</v>
      </c>
      <c r="E46" s="39">
        <v>0</v>
      </c>
      <c r="F46" s="39">
        <v>0</v>
      </c>
      <c r="G46" s="40"/>
      <c r="H46" s="16">
        <v>30000</v>
      </c>
    </row>
    <row r="47" spans="1:8" ht="15" customHeight="1">
      <c r="A47" s="12" t="s">
        <v>151</v>
      </c>
      <c r="B47" s="13">
        <v>200</v>
      </c>
      <c r="C47" s="14" t="s">
        <v>152</v>
      </c>
      <c r="D47" s="15">
        <v>756030</v>
      </c>
      <c r="E47" s="39">
        <f>E48</f>
        <v>29901.38</v>
      </c>
      <c r="F47" s="39">
        <v>29901.38</v>
      </c>
      <c r="G47" s="40">
        <f t="shared" si="0"/>
        <v>100</v>
      </c>
      <c r="H47" s="16">
        <v>726128.62</v>
      </c>
    </row>
    <row r="48" spans="1:8" ht="15" customHeight="1">
      <c r="A48" s="12" t="s">
        <v>105</v>
      </c>
      <c r="B48" s="13">
        <v>200</v>
      </c>
      <c r="C48" s="14" t="s">
        <v>153</v>
      </c>
      <c r="D48" s="15">
        <v>756030</v>
      </c>
      <c r="E48" s="39">
        <v>29901.38</v>
      </c>
      <c r="F48" s="39">
        <v>29901.38</v>
      </c>
      <c r="G48" s="40">
        <f t="shared" si="0"/>
        <v>100</v>
      </c>
      <c r="H48" s="16">
        <v>726128.62</v>
      </c>
    </row>
    <row r="49" spans="1:8" s="34" customFormat="1" ht="15" customHeight="1">
      <c r="A49" s="29" t="s">
        <v>154</v>
      </c>
      <c r="B49" s="30">
        <v>200</v>
      </c>
      <c r="C49" s="31" t="s">
        <v>155</v>
      </c>
      <c r="D49" s="32">
        <v>1427351</v>
      </c>
      <c r="E49" s="36">
        <f>E50+E52</f>
        <v>0</v>
      </c>
      <c r="F49" s="36">
        <v>0</v>
      </c>
      <c r="G49" s="40"/>
      <c r="H49" s="33">
        <v>1427351</v>
      </c>
    </row>
    <row r="50" spans="1:8" ht="12.75">
      <c r="A50" s="12" t="s">
        <v>156</v>
      </c>
      <c r="B50" s="13">
        <v>200</v>
      </c>
      <c r="C50" s="14" t="s">
        <v>157</v>
      </c>
      <c r="D50" s="15">
        <v>1077351</v>
      </c>
      <c r="E50" s="39">
        <f>E51</f>
        <v>0</v>
      </c>
      <c r="F50" s="39">
        <v>0</v>
      </c>
      <c r="G50" s="40"/>
      <c r="H50" s="16">
        <v>1077351</v>
      </c>
    </row>
    <row r="51" spans="1:8" ht="14.25" customHeight="1">
      <c r="A51" s="12" t="s">
        <v>105</v>
      </c>
      <c r="B51" s="13">
        <v>200</v>
      </c>
      <c r="C51" s="14" t="s">
        <v>158</v>
      </c>
      <c r="D51" s="15">
        <v>1077351</v>
      </c>
      <c r="E51" s="39">
        <v>0</v>
      </c>
      <c r="F51" s="39">
        <v>0</v>
      </c>
      <c r="G51" s="40"/>
      <c r="H51" s="16">
        <v>1077351</v>
      </c>
    </row>
    <row r="52" spans="1:8" ht="12.75">
      <c r="A52" s="12" t="s">
        <v>159</v>
      </c>
      <c r="B52" s="13">
        <v>200</v>
      </c>
      <c r="C52" s="14" t="s">
        <v>160</v>
      </c>
      <c r="D52" s="15">
        <v>350000</v>
      </c>
      <c r="E52" s="39">
        <f>E53</f>
        <v>0</v>
      </c>
      <c r="F52" s="39">
        <v>0</v>
      </c>
      <c r="G52" s="40"/>
      <c r="H52" s="16">
        <v>350000</v>
      </c>
    </row>
    <row r="53" spans="1:8" ht="13.5" customHeight="1">
      <c r="A53" s="12" t="s">
        <v>105</v>
      </c>
      <c r="B53" s="13">
        <v>200</v>
      </c>
      <c r="C53" s="14" t="s">
        <v>161</v>
      </c>
      <c r="D53" s="15">
        <v>350000</v>
      </c>
      <c r="E53" s="39">
        <v>0</v>
      </c>
      <c r="F53" s="39">
        <v>0</v>
      </c>
      <c r="G53" s="40"/>
      <c r="H53" s="16">
        <v>350000</v>
      </c>
    </row>
    <row r="54" spans="1:8" s="34" customFormat="1" ht="13.5" customHeight="1">
      <c r="A54" s="29" t="s">
        <v>162</v>
      </c>
      <c r="B54" s="30">
        <v>200</v>
      </c>
      <c r="C54" s="31" t="s">
        <v>163</v>
      </c>
      <c r="D54" s="32">
        <v>413000</v>
      </c>
      <c r="E54" s="36">
        <f>E55</f>
        <v>86044.83</v>
      </c>
      <c r="F54" s="36">
        <v>86044.83</v>
      </c>
      <c r="G54" s="40">
        <f t="shared" si="0"/>
        <v>100</v>
      </c>
      <c r="H54" s="33">
        <v>326955.17</v>
      </c>
    </row>
    <row r="55" spans="1:8" ht="13.5" customHeight="1">
      <c r="A55" s="12" t="s">
        <v>164</v>
      </c>
      <c r="B55" s="13">
        <v>200</v>
      </c>
      <c r="C55" s="14" t="s">
        <v>165</v>
      </c>
      <c r="D55" s="15">
        <v>413000</v>
      </c>
      <c r="E55" s="39">
        <f>E56+E58</f>
        <v>86044.83</v>
      </c>
      <c r="F55" s="39">
        <v>86044.83</v>
      </c>
      <c r="G55" s="40">
        <f t="shared" si="0"/>
        <v>100</v>
      </c>
      <c r="H55" s="16">
        <v>326955.17</v>
      </c>
    </row>
    <row r="56" spans="1:8" ht="13.5" customHeight="1">
      <c r="A56" s="12" t="s">
        <v>166</v>
      </c>
      <c r="B56" s="13">
        <v>200</v>
      </c>
      <c r="C56" s="14" t="s">
        <v>167</v>
      </c>
      <c r="D56" s="15">
        <v>70000</v>
      </c>
      <c r="E56" s="39">
        <f>E57</f>
        <v>0</v>
      </c>
      <c r="F56" s="39">
        <v>0</v>
      </c>
      <c r="G56" s="40"/>
      <c r="H56" s="16">
        <v>70000</v>
      </c>
    </row>
    <row r="57" spans="1:8" ht="13.5" customHeight="1">
      <c r="A57" s="12" t="s">
        <v>105</v>
      </c>
      <c r="B57" s="13">
        <v>200</v>
      </c>
      <c r="C57" s="14" t="s">
        <v>168</v>
      </c>
      <c r="D57" s="15">
        <v>70000</v>
      </c>
      <c r="E57" s="39">
        <v>0</v>
      </c>
      <c r="F57" s="39">
        <v>0</v>
      </c>
      <c r="G57" s="40"/>
      <c r="H57" s="16">
        <v>70000</v>
      </c>
    </row>
    <row r="58" spans="1:8" ht="13.5" customHeight="1">
      <c r="A58" s="12" t="s">
        <v>169</v>
      </c>
      <c r="B58" s="13">
        <v>200</v>
      </c>
      <c r="C58" s="14" t="s">
        <v>170</v>
      </c>
      <c r="D58" s="15">
        <v>343000</v>
      </c>
      <c r="E58" s="39">
        <f>E59</f>
        <v>86044.83</v>
      </c>
      <c r="F58" s="39">
        <v>86044.83</v>
      </c>
      <c r="G58" s="40">
        <f t="shared" si="0"/>
        <v>100</v>
      </c>
      <c r="H58" s="16">
        <v>256955.17</v>
      </c>
    </row>
    <row r="59" spans="1:8" ht="11.25" customHeight="1">
      <c r="A59" s="12" t="s">
        <v>105</v>
      </c>
      <c r="B59" s="13">
        <v>200</v>
      </c>
      <c r="C59" s="14" t="s">
        <v>171</v>
      </c>
      <c r="D59" s="15">
        <v>343000</v>
      </c>
      <c r="E59" s="39">
        <v>86044.83</v>
      </c>
      <c r="F59" s="39">
        <v>86044.83</v>
      </c>
      <c r="G59" s="40">
        <f t="shared" si="0"/>
        <v>100</v>
      </c>
      <c r="H59" s="16">
        <v>256955.17</v>
      </c>
    </row>
    <row r="60" spans="1:8" s="34" customFormat="1" ht="12.75">
      <c r="A60" s="29" t="s">
        <v>172</v>
      </c>
      <c r="B60" s="30">
        <v>200</v>
      </c>
      <c r="C60" s="31" t="s">
        <v>173</v>
      </c>
      <c r="D60" s="32">
        <v>655157</v>
      </c>
      <c r="E60" s="36">
        <f>E61</f>
        <v>0</v>
      </c>
      <c r="F60" s="36">
        <v>0</v>
      </c>
      <c r="G60" s="40"/>
      <c r="H60" s="33">
        <v>655157</v>
      </c>
    </row>
    <row r="61" spans="1:8" ht="12.75">
      <c r="A61" s="12" t="s">
        <v>174</v>
      </c>
      <c r="B61" s="13">
        <v>200</v>
      </c>
      <c r="C61" s="14" t="s">
        <v>175</v>
      </c>
      <c r="D61" s="15">
        <v>655157</v>
      </c>
      <c r="E61" s="39">
        <v>0</v>
      </c>
      <c r="F61" s="39">
        <v>0</v>
      </c>
      <c r="G61" s="40"/>
      <c r="H61" s="16">
        <v>655157</v>
      </c>
    </row>
    <row r="62" spans="1:8" ht="12.75" customHeight="1">
      <c r="A62" s="12" t="s">
        <v>176</v>
      </c>
      <c r="B62" s="13">
        <v>200</v>
      </c>
      <c r="C62" s="14" t="s">
        <v>177</v>
      </c>
      <c r="D62" s="15">
        <v>177000</v>
      </c>
      <c r="E62" s="39">
        <f>E63</f>
        <v>0</v>
      </c>
      <c r="F62" s="39">
        <v>0</v>
      </c>
      <c r="G62" s="40"/>
      <c r="H62" s="16">
        <v>177000</v>
      </c>
    </row>
    <row r="63" spans="1:8" ht="12.75" customHeight="1">
      <c r="A63" s="12" t="s">
        <v>105</v>
      </c>
      <c r="B63" s="13">
        <v>200</v>
      </c>
      <c r="C63" s="14" t="s">
        <v>178</v>
      </c>
      <c r="D63" s="15">
        <v>177000</v>
      </c>
      <c r="E63" s="39">
        <v>0</v>
      </c>
      <c r="F63" s="39">
        <v>0</v>
      </c>
      <c r="G63" s="40"/>
      <c r="H63" s="16">
        <v>177000</v>
      </c>
    </row>
    <row r="64" spans="1:8" ht="22.5">
      <c r="A64" s="12" t="s">
        <v>179</v>
      </c>
      <c r="B64" s="13">
        <v>200</v>
      </c>
      <c r="C64" s="14" t="s">
        <v>180</v>
      </c>
      <c r="D64" s="15">
        <v>478157</v>
      </c>
      <c r="E64" s="39">
        <f>E65</f>
        <v>0</v>
      </c>
      <c r="F64" s="39">
        <v>0</v>
      </c>
      <c r="G64" s="40"/>
      <c r="H64" s="16">
        <v>478157</v>
      </c>
    </row>
    <row r="65" spans="1:8" ht="12.75" customHeight="1">
      <c r="A65" s="12" t="s">
        <v>105</v>
      </c>
      <c r="B65" s="13">
        <v>200</v>
      </c>
      <c r="C65" s="14" t="s">
        <v>181</v>
      </c>
      <c r="D65" s="15">
        <v>478157</v>
      </c>
      <c r="E65" s="39">
        <v>0</v>
      </c>
      <c r="F65" s="39">
        <v>0</v>
      </c>
      <c r="G65" s="38"/>
      <c r="H65" s="16">
        <v>478157</v>
      </c>
    </row>
    <row r="66" spans="1:8" s="34" customFormat="1" ht="12.75">
      <c r="A66" s="29" t="s">
        <v>182</v>
      </c>
      <c r="B66" s="30">
        <v>200</v>
      </c>
      <c r="C66" s="31" t="s">
        <v>183</v>
      </c>
      <c r="D66" s="32">
        <v>300000</v>
      </c>
      <c r="E66" s="36">
        <f>E67</f>
        <v>0</v>
      </c>
      <c r="F66" s="36">
        <v>0</v>
      </c>
      <c r="G66" s="37"/>
      <c r="H66" s="33">
        <v>300000</v>
      </c>
    </row>
    <row r="67" spans="1:8" ht="12.75">
      <c r="A67" s="12" t="s">
        <v>184</v>
      </c>
      <c r="B67" s="13">
        <v>200</v>
      </c>
      <c r="C67" s="14" t="s">
        <v>185</v>
      </c>
      <c r="D67" s="15">
        <v>300000</v>
      </c>
      <c r="E67" s="39">
        <v>0</v>
      </c>
      <c r="F67" s="39">
        <v>0</v>
      </c>
      <c r="G67" s="38"/>
      <c r="H67" s="16">
        <v>300000</v>
      </c>
    </row>
    <row r="68" spans="1:8" s="34" customFormat="1" ht="12.75">
      <c r="A68" s="29" t="s">
        <v>186</v>
      </c>
      <c r="B68" s="30">
        <v>200</v>
      </c>
      <c r="C68" s="31" t="s">
        <v>187</v>
      </c>
      <c r="D68" s="32">
        <v>99000</v>
      </c>
      <c r="E68" s="36">
        <f>E69</f>
        <v>0</v>
      </c>
      <c r="F68" s="36">
        <v>0</v>
      </c>
      <c r="G68" s="37"/>
      <c r="H68" s="33">
        <v>99000</v>
      </c>
    </row>
    <row r="69" spans="1:8" ht="12" customHeight="1" thickBot="1">
      <c r="A69" s="12" t="s">
        <v>105</v>
      </c>
      <c r="B69" s="13">
        <v>200</v>
      </c>
      <c r="C69" s="14" t="s">
        <v>188</v>
      </c>
      <c r="D69" s="15">
        <v>99000</v>
      </c>
      <c r="E69" s="39">
        <v>0</v>
      </c>
      <c r="F69" s="39">
        <v>0</v>
      </c>
      <c r="G69" s="38"/>
      <c r="H69" s="16">
        <v>99000</v>
      </c>
    </row>
    <row r="70" spans="1:8" ht="12" customHeight="1" hidden="1">
      <c r="A70" s="12" t="s">
        <v>189</v>
      </c>
      <c r="B70" s="13">
        <v>450</v>
      </c>
      <c r="C70" s="14" t="s">
        <v>34</v>
      </c>
      <c r="D70" s="15">
        <v>0</v>
      </c>
      <c r="E70" s="15"/>
      <c r="F70" s="15">
        <v>1490134.75</v>
      </c>
      <c r="G70" s="22"/>
      <c r="H70" s="16">
        <v>0</v>
      </c>
    </row>
    <row r="71" spans="1:8" ht="12" customHeight="1">
      <c r="A71" s="1"/>
      <c r="B71" s="17"/>
      <c r="C71" s="17"/>
      <c r="D71" s="18"/>
      <c r="E71" s="18"/>
      <c r="F71" s="18"/>
      <c r="G71" s="18"/>
      <c r="H71" s="18"/>
    </row>
    <row r="72" ht="12" customHeight="1"/>
    <row r="73" ht="12" customHeight="1"/>
    <row r="74" ht="12" customHeight="1"/>
    <row r="75" ht="12" customHeight="1"/>
  </sheetData>
  <sheetProtection/>
  <mergeCells count="1">
    <mergeCell ref="A1:H1"/>
  </mergeCells>
  <printOptions/>
  <pageMargins left="0.7874015748031497" right="0.31496062992125984" top="0.4330708661417323" bottom="0.4330708661417323" header="0.3937007874015748" footer="0.3937007874015748"/>
  <pageSetup fitToHeight="0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="130" zoomScaleNormal="130" zoomScalePageLayoutView="0" workbookViewId="0" topLeftCell="A1">
      <selection activeCell="D3" sqref="D3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5" customHeight="1">
      <c r="A1" s="49" t="s">
        <v>190</v>
      </c>
      <c r="B1" s="44"/>
      <c r="C1" s="44"/>
      <c r="D1" s="44"/>
      <c r="E1" s="44"/>
      <c r="F1" s="44"/>
    </row>
    <row r="2" spans="1:6" ht="12.75">
      <c r="A2" s="9"/>
      <c r="B2" s="19"/>
      <c r="C2" s="19"/>
      <c r="D2" s="19"/>
      <c r="E2" s="19"/>
      <c r="F2" s="19"/>
    </row>
    <row r="3" spans="1:6" ht="67.5" customHeight="1">
      <c r="A3" s="10" t="s">
        <v>21</v>
      </c>
      <c r="B3" s="10" t="s">
        <v>22</v>
      </c>
      <c r="C3" s="10" t="s">
        <v>191</v>
      </c>
      <c r="D3" s="10" t="s">
        <v>24</v>
      </c>
      <c r="E3" s="10" t="s">
        <v>25</v>
      </c>
      <c r="F3" s="10" t="s">
        <v>26</v>
      </c>
    </row>
    <row r="4" spans="1:6" ht="12.75">
      <c r="A4" s="10" t="s">
        <v>27</v>
      </c>
      <c r="B4" s="11" t="s">
        <v>28</v>
      </c>
      <c r="C4" s="11" t="s">
        <v>29</v>
      </c>
      <c r="D4" s="11" t="s">
        <v>30</v>
      </c>
      <c r="E4" s="11" t="s">
        <v>31</v>
      </c>
      <c r="F4" s="11" t="s">
        <v>32</v>
      </c>
    </row>
    <row r="5" spans="1:6" ht="22.5">
      <c r="A5" s="12" t="s">
        <v>192</v>
      </c>
      <c r="B5" s="13">
        <v>500</v>
      </c>
      <c r="C5" s="14" t="s">
        <v>34</v>
      </c>
      <c r="D5" s="15">
        <v>0</v>
      </c>
      <c r="E5" s="15">
        <v>-1490134.75</v>
      </c>
      <c r="F5" s="16">
        <v>0</v>
      </c>
    </row>
    <row r="6" spans="1:6" ht="22.5">
      <c r="A6" s="12" t="s">
        <v>193</v>
      </c>
      <c r="B6" s="13">
        <v>520</v>
      </c>
      <c r="C6" s="14" t="s">
        <v>34</v>
      </c>
      <c r="D6" s="15">
        <v>0</v>
      </c>
      <c r="E6" s="15">
        <v>0</v>
      </c>
      <c r="F6" s="16">
        <v>0</v>
      </c>
    </row>
    <row r="7" spans="1:6" ht="22.5">
      <c r="A7" s="12" t="s">
        <v>194</v>
      </c>
      <c r="B7" s="13">
        <v>620</v>
      </c>
      <c r="C7" s="14" t="s">
        <v>34</v>
      </c>
      <c r="D7" s="15">
        <v>0</v>
      </c>
      <c r="E7" s="15">
        <v>0</v>
      </c>
      <c r="F7" s="16">
        <v>0</v>
      </c>
    </row>
    <row r="8" spans="1:6" ht="12.75">
      <c r="A8" s="12" t="s">
        <v>195</v>
      </c>
      <c r="B8" s="13">
        <v>700</v>
      </c>
      <c r="C8" s="14" t="s">
        <v>196</v>
      </c>
      <c r="D8" s="15">
        <v>0</v>
      </c>
      <c r="E8" s="15">
        <v>-1490134.75</v>
      </c>
      <c r="F8" s="16">
        <v>0</v>
      </c>
    </row>
    <row r="9" spans="1:6" ht="12.75">
      <c r="A9" s="12" t="s">
        <v>197</v>
      </c>
      <c r="B9" s="13">
        <v>700</v>
      </c>
      <c r="C9" s="14" t="s">
        <v>198</v>
      </c>
      <c r="D9" s="15">
        <v>0</v>
      </c>
      <c r="E9" s="15">
        <v>-1490134.75</v>
      </c>
      <c r="F9" s="16">
        <v>0</v>
      </c>
    </row>
    <row r="10" spans="1:6" ht="12.75">
      <c r="A10" s="12" t="s">
        <v>199</v>
      </c>
      <c r="B10" s="13">
        <v>710</v>
      </c>
      <c r="C10" s="14" t="s">
        <v>200</v>
      </c>
      <c r="D10" s="15">
        <v>-9049677</v>
      </c>
      <c r="E10" s="15">
        <v>-2708711.61</v>
      </c>
      <c r="F10" s="16">
        <v>0</v>
      </c>
    </row>
    <row r="11" spans="1:6" ht="12.75">
      <c r="A11" s="12" t="s">
        <v>201</v>
      </c>
      <c r="B11" s="13">
        <v>710</v>
      </c>
      <c r="C11" s="14" t="s">
        <v>202</v>
      </c>
      <c r="D11" s="15">
        <v>-9049677</v>
      </c>
      <c r="E11" s="15">
        <v>-2708711.61</v>
      </c>
      <c r="F11" s="16">
        <v>0</v>
      </c>
    </row>
    <row r="12" spans="1:6" ht="12.75">
      <c r="A12" s="12" t="s">
        <v>203</v>
      </c>
      <c r="B12" s="13">
        <v>710</v>
      </c>
      <c r="C12" s="14" t="s">
        <v>204</v>
      </c>
      <c r="D12" s="15">
        <v>-9049677</v>
      </c>
      <c r="E12" s="15">
        <v>-2708711.61</v>
      </c>
      <c r="F12" s="16">
        <v>0</v>
      </c>
    </row>
    <row r="13" spans="1:6" ht="12.75">
      <c r="A13" s="12" t="s">
        <v>205</v>
      </c>
      <c r="B13" s="13">
        <v>710</v>
      </c>
      <c r="C13" s="14" t="s">
        <v>206</v>
      </c>
      <c r="D13" s="15">
        <v>-9049677</v>
      </c>
      <c r="E13" s="15">
        <v>-2708711.61</v>
      </c>
      <c r="F13" s="16">
        <v>0</v>
      </c>
    </row>
    <row r="14" spans="1:6" ht="12.75">
      <c r="A14" s="12" t="s">
        <v>207</v>
      </c>
      <c r="B14" s="13">
        <v>720</v>
      </c>
      <c r="C14" s="14" t="s">
        <v>208</v>
      </c>
      <c r="D14" s="15">
        <v>9049677</v>
      </c>
      <c r="E14" s="15">
        <v>1218576.86</v>
      </c>
      <c r="F14" s="16">
        <v>0</v>
      </c>
    </row>
    <row r="15" spans="1:6" ht="12.75">
      <c r="A15" s="12" t="s">
        <v>209</v>
      </c>
      <c r="B15" s="13">
        <v>720</v>
      </c>
      <c r="C15" s="14" t="s">
        <v>210</v>
      </c>
      <c r="D15" s="15">
        <v>9049677</v>
      </c>
      <c r="E15" s="15">
        <v>1218576.86</v>
      </c>
      <c r="F15" s="16">
        <v>0</v>
      </c>
    </row>
    <row r="16" spans="1:6" ht="12.75">
      <c r="A16" s="12" t="s">
        <v>211</v>
      </c>
      <c r="B16" s="13">
        <v>720</v>
      </c>
      <c r="C16" s="14" t="s">
        <v>212</v>
      </c>
      <c r="D16" s="15">
        <v>9049677</v>
      </c>
      <c r="E16" s="15">
        <v>1218576.86</v>
      </c>
      <c r="F16" s="16">
        <v>0</v>
      </c>
    </row>
    <row r="17" spans="1:6" ht="12.75">
      <c r="A17" s="12" t="s">
        <v>213</v>
      </c>
      <c r="B17" s="13">
        <v>720</v>
      </c>
      <c r="C17" s="14" t="s">
        <v>214</v>
      </c>
      <c r="D17" s="15">
        <v>9049677</v>
      </c>
      <c r="E17" s="15">
        <v>1218576.86</v>
      </c>
      <c r="F17" s="16">
        <v>0</v>
      </c>
    </row>
    <row r="18" spans="1:6" ht="22.5">
      <c r="A18" s="12" t="s">
        <v>215</v>
      </c>
      <c r="B18" s="13">
        <v>710</v>
      </c>
      <c r="C18" s="14" t="s">
        <v>216</v>
      </c>
      <c r="D18" s="15">
        <v>0</v>
      </c>
      <c r="E18" s="15">
        <v>0</v>
      </c>
      <c r="F18" s="16">
        <v>0</v>
      </c>
    </row>
    <row r="19" spans="1:6" ht="22.5">
      <c r="A19" s="12" t="s">
        <v>217</v>
      </c>
      <c r="B19" s="13">
        <v>720</v>
      </c>
      <c r="C19" s="14" t="s">
        <v>218</v>
      </c>
      <c r="D19" s="15">
        <v>0</v>
      </c>
      <c r="E19" s="15">
        <v>0</v>
      </c>
      <c r="F19" s="16">
        <v>0</v>
      </c>
    </row>
    <row r="20" spans="1:6" ht="12.75">
      <c r="A20" s="1"/>
      <c r="B20" s="17"/>
      <c r="C20" s="17"/>
      <c r="D20" s="18"/>
      <c r="E20" s="18"/>
      <c r="F20" s="18"/>
    </row>
    <row r="21" spans="1:6" ht="14.25">
      <c r="A21" s="52" t="s">
        <v>233</v>
      </c>
      <c r="B21" s="1"/>
      <c r="C21" s="20"/>
      <c r="D21" s="1"/>
      <c r="E21" s="53" t="s">
        <v>219</v>
      </c>
      <c r="F21" s="54"/>
    </row>
    <row r="22" spans="1:6" ht="12.75">
      <c r="A22" s="44"/>
      <c r="B22" s="1"/>
      <c r="C22" s="21" t="s">
        <v>220</v>
      </c>
      <c r="D22" s="1"/>
      <c r="E22" s="55" t="s">
        <v>221</v>
      </c>
      <c r="F22" s="44"/>
    </row>
    <row r="23" spans="1:6" ht="11.25" customHeight="1" hidden="1">
      <c r="A23" s="56" t="s">
        <v>222</v>
      </c>
      <c r="B23" s="1"/>
      <c r="C23" s="20"/>
      <c r="D23" s="1"/>
      <c r="E23" s="53"/>
      <c r="F23" s="54"/>
    </row>
    <row r="24" spans="1:6" ht="12.75" hidden="1">
      <c r="A24" s="44"/>
      <c r="B24" s="1"/>
      <c r="C24" s="21" t="s">
        <v>220</v>
      </c>
      <c r="D24" s="1"/>
      <c r="E24" s="55" t="s">
        <v>221</v>
      </c>
      <c r="F24" s="44"/>
    </row>
    <row r="25" spans="1:6" ht="14.25">
      <c r="A25" s="52" t="s">
        <v>232</v>
      </c>
      <c r="B25" s="1"/>
      <c r="C25" s="20"/>
      <c r="D25" s="1"/>
      <c r="E25" s="53" t="s">
        <v>223</v>
      </c>
      <c r="F25" s="54"/>
    </row>
    <row r="26" spans="1:6" ht="12.75">
      <c r="A26" s="44"/>
      <c r="B26" s="1"/>
      <c r="C26" s="21" t="s">
        <v>220</v>
      </c>
      <c r="D26" s="1"/>
      <c r="E26" s="55" t="s">
        <v>221</v>
      </c>
      <c r="F26" s="44"/>
    </row>
    <row r="27" spans="1:6" ht="12.75">
      <c r="A27" s="48"/>
      <c r="B27" s="44"/>
      <c r="C27" s="44"/>
      <c r="D27" s="44"/>
      <c r="E27" s="44"/>
      <c r="F27" s="44"/>
    </row>
  </sheetData>
  <sheetProtection/>
  <mergeCells count="11">
    <mergeCell ref="A25:A26"/>
    <mergeCell ref="E25:F25"/>
    <mergeCell ref="E26:F26"/>
    <mergeCell ref="A27:F27"/>
    <mergeCell ref="A1:F1"/>
    <mergeCell ref="A21:A22"/>
    <mergeCell ref="E21:F21"/>
    <mergeCell ref="E22:F22"/>
    <mergeCell ref="A23:A24"/>
    <mergeCell ref="E23:F23"/>
    <mergeCell ref="E24:F24"/>
  </mergeCells>
  <printOptions/>
  <pageMargins left="0.7874015748031497" right="0.31496062992125984" top="0.4330708661417323" bottom="0.4330708661417323" header="0.3937007874015748" footer="0.3937007874015748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Mihaligh-oldi</dc:creator>
  <cp:keywords/>
  <dc:description/>
  <cp:lastModifiedBy>S-Sovet1</cp:lastModifiedBy>
  <cp:lastPrinted>2016-04-28T07:01:03Z</cp:lastPrinted>
  <dcterms:created xsi:type="dcterms:W3CDTF">2016-04-18T14:00:00Z</dcterms:created>
  <dcterms:modified xsi:type="dcterms:W3CDTF">2016-04-28T07:03:16Z</dcterms:modified>
  <cp:category/>
  <cp:version/>
  <cp:contentType/>
  <cp:contentStatus/>
</cp:coreProperties>
</file>